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0" yWindow="420" windowWidth="21600" windowHeight="9885" activeTab="1"/>
  </bookViews>
  <sheets>
    <sheet name="1994-2007" sheetId="1" r:id="rId1"/>
    <sheet name="2008-2015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<sst xmlns="http://schemas.openxmlformats.org/spreadsheetml/2006/main" count="1499" uniqueCount="380">
  <si>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</si>
  <si>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</si>
  <si>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</si>
  <si>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</si>
  <si>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</si>
  <si>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</si>
  <si>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</si>
  <si>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</si>
  <si>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</si>
  <si>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</si>
  <si>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</si>
  <si>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</si>
  <si>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</si>
  <si>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</si>
  <si>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</si>
  <si>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</si>
  <si>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</si>
  <si>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</si>
  <si>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</si>
  <si>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</si>
  <si>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</si>
  <si>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</si>
  <si>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</si>
  <si>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</si>
  <si>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</si>
  <si>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</si>
  <si>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</si>
  <si>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</si>
  <si>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</si>
  <si>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</si>
  <si>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</si>
  <si>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</si>
  <si>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</si>
  <si>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</si>
  <si>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</si>
  <si>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</si>
  <si>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</si>
  <si>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</si>
  <si>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</si>
  <si>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</si>
  <si>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</si>
  <si>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</si>
  <si>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</si>
  <si>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</si>
  <si>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</si>
  <si>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</si>
  <si>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</si>
  <si>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</si>
  <si>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</si>
  <si>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</si>
  <si>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</si>
  <si>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</si>
  <si>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</si>
  <si>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</si>
  <si>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</si>
  <si>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</si>
  <si>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</si>
  <si>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</si>
  <si>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</si>
  <si>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</si>
  <si>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</si>
  <si>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</si>
  <si>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</si>
  <si>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</si>
  <si>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</si>
  <si>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</si>
  <si>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</si>
  <si>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</si>
  <si>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</si>
  <si>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</si>
  <si>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</si>
  <si>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</si>
  <si>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</si>
  <si>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</si>
  <si>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</si>
  <si>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</si>
  <si>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</si>
  <si>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</si>
  <si>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</si>
  <si>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</si>
  <si>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</si>
  <si>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</si>
  <si>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</si>
  <si>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</si>
  <si>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</si>
  <si>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</si>
  <si>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</si>
  <si>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</si>
  <si>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</si>
  <si>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</si>
  <si>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</si>
  <si>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</si>
  <si>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</si>
  <si>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</si>
  <si>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</si>
  <si>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</si>
  <si>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</si>
  <si>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</si>
  <si>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</si>
  <si>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</si>
  <si>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</si>
  <si>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</si>
  <si>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</si>
  <si>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</si>
  <si>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</si>
  <si>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</si>
  <si>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</si>
  <si>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</si>
  <si>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</si>
  <si>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</si>
  <si>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</si>
  <si>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</si>
  <si>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</si>
  <si>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</si>
  <si>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</si>
  <si>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</si>
  <si>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</si>
  <si>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</si>
  <si>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</si>
  <si>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</si>
  <si>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</si>
  <si>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</si>
  <si>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</si>
  <si>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</si>
  <si>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</si>
  <si>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</si>
  <si>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</si>
  <si>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</si>
  <si>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</si>
  <si>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</si>
  <si>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</si>
  <si>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</si>
  <si>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</si>
  <si>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</si>
  <si>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</si>
  <si>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</si>
  <si>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</si>
  <si>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</si>
  <si>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</si>
  <si>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</si>
  <si>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</si>
  <si>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</si>
  <si>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</si>
  <si>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</si>
  <si>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</si>
  <si>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</si>
  <si>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</si>
  <si>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</si>
  <si>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</si>
  <si>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</si>
  <si>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</si>
  <si>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</si>
  <si>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</si>
  <si>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</si>
  <si>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</si>
  <si>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</si>
  <si>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</si>
  <si>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</si>
  <si>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</si>
  <si>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</si>
  <si>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</si>
  <si>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</si>
  <si>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</si>
  <si>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</si>
  <si>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</si>
  <si>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</si>
  <si>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</si>
  <si>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</si>
  <si>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</si>
  <si>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</si>
  <si>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</si>
  <si>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</si>
  <si>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</si>
  <si>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</si>
  <si>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</si>
  <si>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</si>
  <si>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</si>
  <si>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</si>
  <si>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</si>
  <si>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</si>
  <si>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</si>
  <si>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</si>
  <si>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</si>
  <si>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</si>
  <si>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</si>
  <si>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</si>
  <si>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</si>
  <si>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</si>
  <si>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</si>
  <si>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</si>
  <si>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</si>
  <si>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</si>
  <si>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</si>
  <si>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</si>
  <si>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</si>
  <si>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</si>
  <si>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</si>
  <si>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</si>
  <si>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</si>
  <si>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</si>
  <si>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</si>
  <si>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</si>
  <si>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</si>
  <si>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</si>
  <si>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</si>
  <si>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</si>
  <si>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</si>
  <si>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</si>
  <si>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</si>
  <si>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</si>
  <si>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</si>
  <si>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</si>
  <si>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</si>
  <si>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</si>
  <si>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</si>
  <si>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</si>
  <si>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</si>
  <si>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</si>
  <si>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</si>
  <si>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</si>
  <si>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</si>
  <si>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</si>
  <si>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</si>
  <si>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</si>
  <si>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</si>
  <si>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</si>
  <si>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</si>
  <si>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</si>
  <si>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</si>
  <si>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</si>
  <si>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</si>
  <si>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</si>
  <si>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</si>
  <si>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</si>
  <si>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</si>
  <si>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</si>
  <si>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</si>
  <si>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</si>
  <si>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</si>
  <si>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</si>
  <si>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</si>
  <si>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</si>
  <si>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</si>
  <si>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</si>
  <si>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</si>
  <si>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</si>
  <si>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</si>
  <si>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</si>
  <si>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</si>
  <si>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</si>
  <si>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</si>
  <si>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</si>
  <si>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</si>
  <si>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</si>
  <si>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</si>
  <si>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</si>
  <si>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</si>
  <si>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</si>
  <si>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</si>
  <si>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</si>
  <si>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</si>
  <si>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</si>
  <si>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</si>
  <si>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</si>
  <si>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</si>
  <si>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</si>
  <si>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</si>
  <si>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</si>
  <si>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</si>
  <si>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</si>
  <si>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</si>
  <si>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</si>
  <si>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</si>
  <si>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</si>
  <si>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</si>
  <si>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</si>
  <si>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</si>
  <si>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</si>
  <si>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</si>
  <si>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</si>
  <si>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</si>
  <si>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</si>
  <si>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</si>
  <si>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</si>
  <si>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</si>
  <si>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</si>
  <si>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</si>
  <si>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</si>
  <si>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</si>
  <si>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</si>
  <si>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</si>
  <si>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</si>
  <si>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</si>
  <si>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</si>
  <si>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</si>
  <si>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</si>
  <si>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</si>
  <si>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</si>
  <si>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</si>
  <si>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</si>
  <si>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</si>
  <si>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</si>
  <si>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</si>
  <si>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</si>
  <si>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</si>
  <si>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</si>
  <si>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</si>
  <si>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</si>
  <si>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</si>
  <si>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</si>
  <si>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</si>
  <si>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</si>
  <si>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</si>
  <si>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</si>
  <si>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</si>
  <si>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</si>
  <si>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</si>
  <si>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</si>
  <si>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</si>
  <si>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</si>
  <si>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</si>
  <si>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</si>
  <si>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</si>
  <si>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</si>
  <si>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</si>
  <si>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</si>
  <si>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</si>
  <si>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</si>
  <si>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</si>
  <si>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</si>
  <si>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</si>
  <si>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</si>
  <si>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</si>
  <si>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</si>
  <si>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</si>
  <si>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</si>
  <si>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</si>
  <si>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</si>
  <si>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</si>
  <si>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</si>
  <si>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</si>
  <si>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</si>
  <si>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</si>
  <si>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</si>
  <si>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</si>
  <si>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</si>
  <si>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</si>
  <si>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</si>
  <si>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</si>
  <si>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</si>
  <si>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</si>
  <si>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</si>
  <si>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</si>
  <si>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</si>
  <si>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</si>
  <si>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</si>
  <si>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</si>
  <si>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</si>
  <si>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</si>
  <si>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</si>
  <si>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</si>
  <si>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</si>
  <si>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</si>
  <si>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</si>
  <si>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</si>
  <si>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</si>
  <si>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</si>
  <si>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</si>
  <si>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</si>
  <si>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</si>
  <si>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</si>
  <si>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</si>
  <si>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</si>
  <si>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</si>
  <si>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</si>
  <si>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</si>
  <si>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</si>
  <si>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</si>
  <si>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</si>
  <si>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1897,,3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</si>
</sst>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#,##0\ &quot;руб&quot;;\-#,##0\ &quot;руб&quot;"/>
    <numFmt numFmtId="187" formatCode="#,##0\ &quot;руб&quot;;[Red]\-#,##0\ &quot;руб&quot;"/>
    <numFmt numFmtId="188" formatCode="#,##0.00\ &quot;руб&quot;;\-#,##0.00\ &quot;руб&quot;"/>
    <numFmt numFmtId="189" formatCode="#,##0.00\ &quot;руб&quot;;[Red]\-#,##0.00\ &quot;руб&quot;"/>
    <numFmt numFmtId="190" formatCode="_-* #,##0\ &quot;руб&quot;_-;\-* #,##0\ &quot;руб&quot;_-;_-* &quot;-&quot;\ &quot;руб&quot;_-;_-@_-"/>
    <numFmt numFmtId="191" formatCode="_-* #,##0\ _р_у_б_-;\-* #,##0\ _р_у_б_-;_-* &quot;-&quot;\ _р_у_б_-;_-@_-"/>
    <numFmt numFmtId="192" formatCode="_-* #,##0.00\ &quot;руб&quot;_-;\-* #,##0.00\ &quot;руб&quot;_-;_-* &quot;-&quot;??\ &quot;руб&quot;_-;_-@_-"/>
    <numFmt numFmtId="193" formatCode="_-* #,##0.00\ _р_у_б_-;\-* #,##0.00\ _р_у_б_-;_-* &quot;-&quot;??\ _р_у_б_-;_-@_-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_-* #,##0.0\ _р_._-;\-* #,##0.0\ _р_._-;_-* &quot;-&quot;??\ _р_._-;_-@_-"/>
    <numFmt numFmtId="200" formatCode="0.0000000"/>
    <numFmt numFmtId="201" formatCode="0.00000000"/>
    <numFmt numFmtId="202" formatCode="#,##0.0"/>
  </numFmts>
  <fonts count="81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4" fontId="5" fillId="0" borderId="0">
      <alignment/>
      <protection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194" fontId="6" fillId="0" borderId="0" xfId="0" applyNumberFormat="1" applyFont="1" applyAlignment="1">
      <alignment vertical="center"/>
    </xf>
    <xf numFmtId="194" fontId="9" fillId="0" borderId="0" xfId="0" applyNumberFormat="1" applyFont="1" applyAlignment="1">
      <alignment vertical="center"/>
    </xf>
    <xf numFmtId="194" fontId="6" fillId="0" borderId="0" xfId="0" applyNumberFormat="1" applyFont="1" applyFill="1" applyAlignment="1">
      <alignment vertical="center"/>
    </xf>
    <xf numFmtId="194" fontId="10" fillId="0" borderId="0" xfId="0" applyNumberFormat="1" applyFont="1" applyAlignment="1">
      <alignment vertical="center"/>
    </xf>
    <xf numFmtId="194" fontId="9" fillId="0" borderId="0" xfId="0" applyNumberFormat="1" applyFont="1" applyFill="1" applyAlignment="1">
      <alignment vertical="center"/>
    </xf>
    <xf numFmtId="194" fontId="6" fillId="0" borderId="0" xfId="0" applyNumberFormat="1" applyFont="1" applyAlignment="1">
      <alignment/>
    </xf>
    <xf numFmtId="194" fontId="6" fillId="0" borderId="0" xfId="0" applyNumberFormat="1" applyFont="1" applyFill="1" applyBorder="1" applyAlignment="1">
      <alignment vertical="center"/>
    </xf>
    <xf numFmtId="194" fontId="9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Alignment="1">
      <alignment horizontal="right" wrapText="1"/>
    </xf>
    <xf numFmtId="194" fontId="6" fillId="0" borderId="0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194" fontId="6" fillId="0" borderId="0" xfId="0" applyNumberFormat="1" applyFont="1" applyBorder="1" applyAlignment="1">
      <alignment vertical="center" wrapText="1"/>
    </xf>
    <xf numFmtId="194" fontId="6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vertical="center"/>
    </xf>
    <xf numFmtId="194" fontId="6" fillId="0" borderId="10" xfId="55" applyNumberFormat="1" applyFont="1" applyBorder="1" applyAlignment="1">
      <alignment vertical="center"/>
      <protection/>
    </xf>
    <xf numFmtId="194" fontId="9" fillId="0" borderId="10" xfId="0" applyNumberFormat="1" applyFont="1" applyBorder="1" applyAlignment="1">
      <alignment vertical="center"/>
    </xf>
    <xf numFmtId="194" fontId="9" fillId="0" borderId="0" xfId="0" applyNumberFormat="1" applyFont="1" applyBorder="1" applyAlignment="1">
      <alignment vertical="center"/>
    </xf>
    <xf numFmtId="194" fontId="6" fillId="0" borderId="0" xfId="0" applyNumberFormat="1" applyFont="1" applyAlignment="1">
      <alignment vertical="center" wrapText="1"/>
    </xf>
    <xf numFmtId="194" fontId="13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11" fillId="0" borderId="0" xfId="0" applyNumberFormat="1" applyFont="1" applyAlignment="1">
      <alignment/>
    </xf>
    <xf numFmtId="194" fontId="6" fillId="0" borderId="10" xfId="0" applyNumberFormat="1" applyFont="1" applyBorder="1" applyAlignment="1">
      <alignment/>
    </xf>
    <xf numFmtId="194" fontId="9" fillId="0" borderId="10" xfId="0" applyNumberFormat="1" applyFont="1" applyBorder="1" applyAlignment="1">
      <alignment/>
    </xf>
    <xf numFmtId="194" fontId="10" fillId="0" borderId="10" xfId="0" applyNumberFormat="1" applyFont="1" applyBorder="1" applyAlignment="1">
      <alignment/>
    </xf>
    <xf numFmtId="194" fontId="15" fillId="0" borderId="11" xfId="64" applyNumberFormat="1" applyFont="1" applyBorder="1" applyAlignment="1" quotePrefix="1">
      <alignment horizontal="centerContinuous" vertical="center"/>
      <protection/>
    </xf>
    <xf numFmtId="194" fontId="11" fillId="0" borderId="11" xfId="0" applyNumberFormat="1" applyFont="1" applyBorder="1" applyAlignment="1">
      <alignment horizontal="centerContinuous" vertical="center" wrapText="1"/>
    </xf>
    <xf numFmtId="194" fontId="11" fillId="0" borderId="12" xfId="0" applyNumberFormat="1" applyFont="1" applyBorder="1" applyAlignment="1">
      <alignment horizontal="centerContinuous" vertical="center" wrapText="1"/>
    </xf>
    <xf numFmtId="194" fontId="16" fillId="0" borderId="11" xfId="64" applyNumberFormat="1" applyFont="1" applyBorder="1" applyAlignment="1" quotePrefix="1">
      <alignment horizontal="centerContinuous" vertical="center"/>
      <protection/>
    </xf>
    <xf numFmtId="194" fontId="17" fillId="0" borderId="11" xfId="64" applyNumberFormat="1" applyFont="1" applyBorder="1" applyAlignment="1" quotePrefix="1">
      <alignment horizontal="centerContinuous" vertical="center"/>
      <protection/>
    </xf>
    <xf numFmtId="194" fontId="16" fillId="0" borderId="11" xfId="64" applyNumberFormat="1" applyFont="1" applyFill="1" applyBorder="1" applyAlignment="1" quotePrefix="1">
      <alignment horizontal="centerContinuous" vertical="center"/>
      <protection/>
    </xf>
    <xf numFmtId="194" fontId="15" fillId="0" borderId="11" xfId="64" applyNumberFormat="1" applyFont="1" applyFill="1" applyBorder="1" applyAlignment="1" quotePrefix="1">
      <alignment horizontal="centerContinuous" vertical="center"/>
      <protection/>
    </xf>
    <xf numFmtId="194" fontId="12" fillId="0" borderId="11" xfId="64" applyNumberFormat="1" applyFont="1" applyBorder="1" applyAlignment="1" quotePrefix="1">
      <alignment horizontal="centerContinuous" vertical="center"/>
      <protection/>
    </xf>
    <xf numFmtId="194" fontId="17" fillId="0" borderId="11" xfId="64" applyNumberFormat="1" applyFont="1" applyFill="1" applyBorder="1" applyAlignment="1" quotePrefix="1">
      <alignment horizontal="centerContinuous" vertical="center"/>
      <protection/>
    </xf>
    <xf numFmtId="194" fontId="18" fillId="0" borderId="11" xfId="64" applyNumberFormat="1" applyFont="1" applyFill="1" applyBorder="1" applyAlignment="1" quotePrefix="1">
      <alignment horizontal="centerContinuous" vertical="center"/>
      <protection/>
    </xf>
    <xf numFmtId="194" fontId="19" fillId="0" borderId="11" xfId="64" applyNumberFormat="1" applyFont="1" applyFill="1" applyBorder="1" applyAlignment="1" quotePrefix="1">
      <alignment horizontal="centerContinuous" vertical="center"/>
      <protection/>
    </xf>
    <xf numFmtId="194" fontId="20" fillId="0" borderId="11" xfId="64" applyNumberFormat="1" applyFont="1" applyFill="1" applyBorder="1" applyAlignment="1" quotePrefix="1">
      <alignment horizontal="centerContinuous" vertical="center"/>
      <protection/>
    </xf>
    <xf numFmtId="194" fontId="21" fillId="0" borderId="11" xfId="64" applyNumberFormat="1" applyFont="1" applyFill="1" applyBorder="1" applyAlignment="1" quotePrefix="1">
      <alignment horizontal="centerContinuous" vertical="center"/>
      <protection/>
    </xf>
    <xf numFmtId="194" fontId="6" fillId="0" borderId="10" xfId="0" applyNumberFormat="1" applyFont="1" applyBorder="1" applyAlignment="1">
      <alignment horizontal="center" vertical="center" wrapText="1"/>
    </xf>
    <xf numFmtId="194" fontId="11" fillId="0" borderId="10" xfId="0" applyNumberFormat="1" applyFont="1" applyBorder="1" applyAlignment="1">
      <alignment horizontal="right" vertical="center" wrapText="1"/>
    </xf>
    <xf numFmtId="194" fontId="11" fillId="0" borderId="13" xfId="0" applyNumberFormat="1" applyFont="1" applyBorder="1" applyAlignment="1">
      <alignment horizontal="right" vertical="center" wrapText="1"/>
    </xf>
    <xf numFmtId="194" fontId="11" fillId="0" borderId="10" xfId="0" applyNumberFormat="1" applyFont="1" applyBorder="1" applyAlignment="1">
      <alignment horizontal="right" vertical="center"/>
    </xf>
    <xf numFmtId="194" fontId="11" fillId="0" borderId="10" xfId="0" applyNumberFormat="1" applyFont="1" applyFill="1" applyBorder="1" applyAlignment="1">
      <alignment horizontal="right" vertical="center"/>
    </xf>
    <xf numFmtId="194" fontId="12" fillId="0" borderId="10" xfId="0" applyNumberFormat="1" applyFont="1" applyBorder="1" applyAlignment="1">
      <alignment horizontal="right" vertical="center"/>
    </xf>
    <xf numFmtId="194" fontId="12" fillId="0" borderId="10" xfId="0" applyNumberFormat="1" applyFont="1" applyFill="1" applyBorder="1" applyAlignment="1">
      <alignment horizontal="right" vertical="center"/>
    </xf>
    <xf numFmtId="194" fontId="23" fillId="0" borderId="10" xfId="0" applyNumberFormat="1" applyFont="1" applyFill="1" applyBorder="1" applyAlignment="1">
      <alignment horizontal="right" vertical="center"/>
    </xf>
    <xf numFmtId="194" fontId="6" fillId="0" borderId="0" xfId="0" applyNumberFormat="1" applyFont="1" applyAlignment="1">
      <alignment horizontal="center" vertical="center"/>
    </xf>
    <xf numFmtId="194" fontId="6" fillId="0" borderId="0" xfId="0" applyNumberFormat="1" applyFont="1" applyBorder="1" applyAlignment="1">
      <alignment horizontal="center" vertical="center" wrapText="1"/>
    </xf>
    <xf numFmtId="194" fontId="11" fillId="0" borderId="0" xfId="0" applyNumberFormat="1" applyFont="1" applyBorder="1" applyAlignment="1">
      <alignment vertical="center" wrapText="1"/>
    </xf>
    <xf numFmtId="194" fontId="11" fillId="0" borderId="0" xfId="0" applyNumberFormat="1" applyFont="1" applyBorder="1" applyAlignment="1">
      <alignment horizontal="right" vertical="center" wrapText="1"/>
    </xf>
    <xf numFmtId="194" fontId="9" fillId="0" borderId="0" xfId="0" applyNumberFormat="1" applyFont="1" applyAlignment="1">
      <alignment horizontal="center" vertical="center"/>
    </xf>
    <xf numFmtId="194" fontId="9" fillId="0" borderId="0" xfId="0" applyNumberFormat="1" applyFont="1" applyFill="1" applyAlignment="1">
      <alignment horizontal="center" vertical="center"/>
    </xf>
    <xf numFmtId="194" fontId="6" fillId="0" borderId="0" xfId="0" applyNumberFormat="1" applyFont="1" applyFill="1" applyAlignment="1">
      <alignment horizontal="center" vertical="center"/>
    </xf>
    <xf numFmtId="194" fontId="10" fillId="0" borderId="0" xfId="0" applyNumberFormat="1" applyFont="1" applyAlignment="1">
      <alignment horizontal="center" vertical="center"/>
    </xf>
    <xf numFmtId="194" fontId="11" fillId="0" borderId="0" xfId="0" applyNumberFormat="1" applyFont="1" applyBorder="1" applyAlignment="1">
      <alignment horizontal="left"/>
    </xf>
    <xf numFmtId="194" fontId="11" fillId="0" borderId="0" xfId="0" applyNumberFormat="1" applyFont="1" applyBorder="1" applyAlignment="1">
      <alignment horizontal="left" vertical="center"/>
    </xf>
    <xf numFmtId="194" fontId="11" fillId="0" borderId="0" xfId="0" applyNumberFormat="1" applyFont="1" applyBorder="1" applyAlignment="1">
      <alignment horizontal="left" vertical="center" wrapText="1"/>
    </xf>
    <xf numFmtId="194" fontId="6" fillId="0" borderId="0" xfId="0" applyNumberFormat="1" applyFont="1" applyAlignment="1">
      <alignment horizontal="right"/>
    </xf>
    <xf numFmtId="194" fontId="6" fillId="0" borderId="0" xfId="0" applyNumberFormat="1" applyFont="1" applyFill="1" applyAlignment="1">
      <alignment horizontal="right"/>
    </xf>
    <xf numFmtId="194" fontId="6" fillId="0" borderId="0" xfId="0" applyNumberFormat="1" applyFont="1" applyAlignment="1">
      <alignment wrapText="1"/>
    </xf>
    <xf numFmtId="194" fontId="6" fillId="0" borderId="0" xfId="0" applyNumberFormat="1" applyFont="1" applyFill="1" applyBorder="1" applyAlignment="1">
      <alignment horizontal="left" wrapText="1"/>
    </xf>
    <xf numFmtId="194" fontId="6" fillId="0" borderId="0" xfId="0" applyNumberFormat="1" applyFont="1" applyBorder="1" applyAlignment="1">
      <alignment horizontal="right"/>
    </xf>
    <xf numFmtId="194" fontId="6" fillId="0" borderId="10" xfId="0" applyNumberFormat="1" applyFont="1" applyBorder="1" applyAlignment="1">
      <alignment horizontal="left" vertical="center" wrapText="1"/>
    </xf>
    <xf numFmtId="194" fontId="6" fillId="0" borderId="10" xfId="0" applyNumberFormat="1" applyFont="1" applyBorder="1" applyAlignment="1">
      <alignment vertical="center" wrapText="1"/>
    </xf>
    <xf numFmtId="194" fontId="9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194" fontId="10" fillId="0" borderId="10" xfId="0" applyNumberFormat="1" applyFont="1" applyBorder="1" applyAlignment="1">
      <alignment vertical="center"/>
    </xf>
    <xf numFmtId="194" fontId="12" fillId="0" borderId="10" xfId="0" applyNumberFormat="1" applyFont="1" applyBorder="1" applyAlignment="1">
      <alignment vertical="center"/>
    </xf>
    <xf numFmtId="194" fontId="26" fillId="0" borderId="0" xfId="0" applyNumberFormat="1" applyFont="1" applyAlignment="1">
      <alignment vertical="center"/>
    </xf>
    <xf numFmtId="194" fontId="11" fillId="0" borderId="0" xfId="0" applyNumberFormat="1" applyFont="1" applyBorder="1" applyAlignment="1">
      <alignment horizontal="left" wrapText="1"/>
    </xf>
    <xf numFmtId="194" fontId="6" fillId="0" borderId="0" xfId="0" applyNumberFormat="1" applyFont="1" applyFill="1" applyBorder="1" applyAlignment="1">
      <alignment wrapText="1"/>
    </xf>
    <xf numFmtId="194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194" fontId="13" fillId="0" borderId="0" xfId="0" applyNumberFormat="1" applyFont="1" applyAlignment="1">
      <alignment horizontal="left"/>
    </xf>
    <xf numFmtId="194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194" fontId="29" fillId="0" borderId="0" xfId="0" applyNumberFormat="1" applyFont="1" applyAlignment="1">
      <alignment vertical="center"/>
    </xf>
    <xf numFmtId="194" fontId="29" fillId="0" borderId="0" xfId="0" applyNumberFormat="1" applyFont="1" applyAlignment="1">
      <alignment/>
    </xf>
    <xf numFmtId="194" fontId="29" fillId="0" borderId="10" xfId="0" applyNumberFormat="1" applyFont="1" applyBorder="1" applyAlignment="1">
      <alignment/>
    </xf>
    <xf numFmtId="194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194" fontId="30" fillId="0" borderId="0" xfId="0" applyNumberFormat="1" applyFont="1" applyBorder="1" applyAlignment="1">
      <alignment horizontal="right" vertical="center" wrapText="1"/>
    </xf>
    <xf numFmtId="194" fontId="29" fillId="0" borderId="0" xfId="0" applyNumberFormat="1" applyFont="1" applyFill="1" applyAlignment="1">
      <alignment vertical="center"/>
    </xf>
    <xf numFmtId="194" fontId="29" fillId="0" borderId="10" xfId="0" applyNumberFormat="1" applyFont="1" applyBorder="1" applyAlignment="1">
      <alignment horizontal="right" vertical="center" wrapText="1"/>
    </xf>
    <xf numFmtId="194" fontId="29" fillId="0" borderId="0" xfId="0" applyNumberFormat="1" applyFont="1" applyBorder="1" applyAlignment="1">
      <alignment vertical="center"/>
    </xf>
    <xf numFmtId="194" fontId="29" fillId="0" borderId="10" xfId="0" applyNumberFormat="1" applyFont="1" applyBorder="1" applyAlignment="1">
      <alignment/>
    </xf>
    <xf numFmtId="194" fontId="30" fillId="0" borderId="11" xfId="0" applyNumberFormat="1" applyFont="1" applyBorder="1" applyAlignment="1">
      <alignment horizontal="center"/>
    </xf>
    <xf numFmtId="194" fontId="29" fillId="0" borderId="10" xfId="0" applyNumberFormat="1" applyFont="1" applyFill="1" applyBorder="1" applyAlignment="1">
      <alignment/>
    </xf>
    <xf numFmtId="194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194" fontId="29" fillId="0" borderId="0" xfId="0" applyNumberFormat="1" applyFont="1" applyAlignment="1">
      <alignment horizontal="center" vertical="center"/>
    </xf>
    <xf numFmtId="194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194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194" fontId="29" fillId="0" borderId="0" xfId="0" applyNumberFormat="1" applyFont="1" applyFill="1" applyAlignment="1">
      <alignment horizontal="center" vertical="center"/>
    </xf>
    <xf numFmtId="194" fontId="29" fillId="0" borderId="10" xfId="0" applyNumberFormat="1" applyFont="1" applyFill="1" applyBorder="1" applyAlignment="1">
      <alignment vertical="center"/>
    </xf>
    <xf numFmtId="194" fontId="30" fillId="0" borderId="0" xfId="0" applyNumberFormat="1" applyFont="1" applyAlignment="1">
      <alignment vertical="center"/>
    </xf>
    <xf numFmtId="194" fontId="30" fillId="0" borderId="0" xfId="0" applyNumberFormat="1" applyFont="1" applyAlignment="1">
      <alignment/>
    </xf>
    <xf numFmtId="194" fontId="30" fillId="0" borderId="10" xfId="0" applyNumberFormat="1" applyFont="1" applyBorder="1" applyAlignment="1">
      <alignment/>
    </xf>
    <xf numFmtId="194" fontId="30" fillId="0" borderId="0" xfId="0" applyNumberFormat="1" applyFont="1" applyFill="1" applyAlignment="1">
      <alignment horizontal="center" vertical="center"/>
    </xf>
    <xf numFmtId="194" fontId="30" fillId="0" borderId="0" xfId="0" applyNumberFormat="1" applyFont="1" applyFill="1" applyAlignment="1">
      <alignment vertical="center"/>
    </xf>
    <xf numFmtId="194" fontId="30" fillId="0" borderId="10" xfId="0" applyNumberFormat="1" applyFont="1" applyFill="1" applyBorder="1" applyAlignment="1">
      <alignment vertical="center"/>
    </xf>
    <xf numFmtId="194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194" fontId="30" fillId="0" borderId="0" xfId="0" applyNumberFormat="1" applyFont="1" applyAlignment="1">
      <alignment horizontal="center" vertical="center"/>
    </xf>
    <xf numFmtId="194" fontId="30" fillId="0" borderId="10" xfId="0" applyNumberFormat="1" applyFont="1" applyBorder="1" applyAlignment="1">
      <alignment vertical="center"/>
    </xf>
    <xf numFmtId="194" fontId="32" fillId="0" borderId="11" xfId="64" applyNumberFormat="1" applyFont="1" applyFill="1" applyBorder="1" applyAlignment="1" quotePrefix="1">
      <alignment horizontal="centerContinuous" vertical="center"/>
      <protection/>
    </xf>
    <xf numFmtId="194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194" fontId="14" fillId="0" borderId="11" xfId="0" applyNumberFormat="1" applyFont="1" applyBorder="1" applyAlignment="1">
      <alignment horizontal="center" vertical="center" wrapText="1"/>
    </xf>
    <xf numFmtId="0" fontId="15" fillId="0" borderId="11" xfId="64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194" fontId="11" fillId="0" borderId="11" xfId="0" applyNumberFormat="1" applyFont="1" applyBorder="1" applyAlignment="1">
      <alignment horizontal="center"/>
    </xf>
    <xf numFmtId="194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194" fontId="11" fillId="0" borderId="11" xfId="0" applyNumberFormat="1" applyFont="1" applyBorder="1" applyAlignment="1">
      <alignment horizontal="center" vertical="center" wrapText="1"/>
    </xf>
    <xf numFmtId="194" fontId="6" fillId="0" borderId="11" xfId="0" applyNumberFormat="1" applyFont="1" applyBorder="1" applyAlignment="1">
      <alignment vertical="center"/>
    </xf>
    <xf numFmtId="194" fontId="6" fillId="0" borderId="10" xfId="0" applyNumberFormat="1" applyFont="1" applyBorder="1" applyAlignment="1">
      <alignment horizontal="center" vertical="center"/>
    </xf>
    <xf numFmtId="194" fontId="29" fillId="0" borderId="0" xfId="0" applyNumberFormat="1" applyFont="1" applyBorder="1" applyAlignment="1">
      <alignment horizontal="right" wrapText="1"/>
    </xf>
    <xf numFmtId="194" fontId="29" fillId="0" borderId="0" xfId="0" applyNumberFormat="1" applyFont="1" applyAlignment="1">
      <alignment horizontal="right"/>
    </xf>
    <xf numFmtId="194" fontId="6" fillId="0" borderId="0" xfId="55" applyNumberFormat="1" applyFont="1" applyAlignment="1">
      <alignment horizontal="right"/>
      <protection/>
    </xf>
    <xf numFmtId="194" fontId="9" fillId="0" borderId="0" xfId="0" applyNumberFormat="1" applyFont="1" applyAlignment="1">
      <alignment horizontal="right"/>
    </xf>
    <xf numFmtId="194" fontId="9" fillId="0" borderId="0" xfId="0" applyNumberFormat="1" applyFont="1" applyFill="1" applyAlignment="1">
      <alignment horizontal="right"/>
    </xf>
    <xf numFmtId="194" fontId="29" fillId="0" borderId="0" xfId="0" applyNumberFormat="1" applyFont="1" applyFill="1" applyAlignment="1">
      <alignment horizontal="right"/>
    </xf>
    <xf numFmtId="194" fontId="10" fillId="0" borderId="0" xfId="0" applyNumberFormat="1" applyFont="1" applyFill="1" applyAlignment="1">
      <alignment horizontal="right"/>
    </xf>
    <xf numFmtId="194" fontId="30" fillId="0" borderId="0" xfId="0" applyNumberFormat="1" applyFont="1" applyFill="1" applyAlignment="1">
      <alignment horizontal="right"/>
    </xf>
    <xf numFmtId="194" fontId="10" fillId="0" borderId="0" xfId="0" applyNumberFormat="1" applyFont="1" applyAlignment="1">
      <alignment horizontal="right"/>
    </xf>
    <xf numFmtId="194" fontId="30" fillId="0" borderId="0" xfId="0" applyNumberFormat="1" applyFont="1" applyAlignment="1">
      <alignment horizontal="right"/>
    </xf>
    <xf numFmtId="194" fontId="6" fillId="0" borderId="0" xfId="56" applyNumberFormat="1" applyFont="1" applyAlignment="1">
      <alignment horizontal="right"/>
      <protection/>
    </xf>
    <xf numFmtId="0" fontId="0" fillId="0" borderId="0" xfId="0" applyAlignment="1">
      <alignment horizontal="right"/>
    </xf>
    <xf numFmtId="194" fontId="29" fillId="0" borderId="0" xfId="0" applyNumberFormat="1" applyFont="1" applyFill="1" applyBorder="1" applyAlignment="1">
      <alignment horizontal="right" wrapText="1"/>
    </xf>
    <xf numFmtId="194" fontId="6" fillId="0" borderId="0" xfId="55" applyNumberFormat="1" applyFont="1" applyFill="1" applyAlignment="1">
      <alignment horizontal="right"/>
      <protection/>
    </xf>
    <xf numFmtId="194" fontId="6" fillId="0" borderId="0" xfId="56" applyNumberFormat="1" applyFont="1" applyFill="1" applyAlignment="1">
      <alignment horizontal="right"/>
      <protection/>
    </xf>
    <xf numFmtId="194" fontId="29" fillId="0" borderId="0" xfId="0" applyNumberFormat="1" applyFont="1" applyBorder="1" applyAlignment="1">
      <alignment horizontal="right"/>
    </xf>
    <xf numFmtId="194" fontId="29" fillId="0" borderId="0" xfId="0" applyNumberFormat="1" applyFont="1" applyFill="1" applyBorder="1" applyAlignment="1">
      <alignment horizontal="right"/>
    </xf>
    <xf numFmtId="194" fontId="25" fillId="0" borderId="0" xfId="0" applyNumberFormat="1" applyFont="1" applyFill="1" applyAlignment="1">
      <alignment horizontal="right"/>
    </xf>
    <xf numFmtId="194" fontId="6" fillId="0" borderId="0" xfId="55" applyNumberFormat="1" applyFont="1" applyFill="1" applyBorder="1" applyAlignment="1">
      <alignment horizontal="right"/>
      <protection/>
    </xf>
    <xf numFmtId="194" fontId="9" fillId="0" borderId="0" xfId="0" applyNumberFormat="1" applyFont="1" applyFill="1" applyBorder="1" applyAlignment="1">
      <alignment horizontal="right"/>
    </xf>
    <xf numFmtId="194" fontId="10" fillId="0" borderId="0" xfId="0" applyNumberFormat="1" applyFont="1" applyFill="1" applyBorder="1" applyAlignment="1">
      <alignment horizontal="right"/>
    </xf>
    <xf numFmtId="194" fontId="6" fillId="0" borderId="0" xfId="56" applyNumberFormat="1" applyFont="1" applyFill="1" applyBorder="1" applyAlignment="1">
      <alignment horizontal="right"/>
      <protection/>
    </xf>
    <xf numFmtId="194" fontId="25" fillId="0" borderId="0" xfId="0" applyNumberFormat="1" applyFont="1" applyAlignment="1">
      <alignment horizontal="right"/>
    </xf>
    <xf numFmtId="194" fontId="6" fillId="0" borderId="0" xfId="65" applyNumberFormat="1" applyFont="1" applyAlignment="1">
      <alignment horizontal="right"/>
    </xf>
    <xf numFmtId="194" fontId="10" fillId="0" borderId="0" xfId="0" applyNumberFormat="1" applyFont="1" applyBorder="1" applyAlignment="1">
      <alignment horizontal="right"/>
    </xf>
    <xf numFmtId="194" fontId="6" fillId="0" borderId="0" xfId="65" applyNumberFormat="1" applyFont="1" applyFill="1" applyAlignment="1">
      <alignment horizontal="right"/>
    </xf>
    <xf numFmtId="194" fontId="11" fillId="0" borderId="0" xfId="0" applyNumberFormat="1" applyFont="1" applyAlignment="1">
      <alignment horizontal="right"/>
    </xf>
    <xf numFmtId="194" fontId="6" fillId="0" borderId="0" xfId="56" applyNumberFormat="1" applyFont="1" applyBorder="1" applyAlignment="1">
      <alignment horizontal="right"/>
      <protection/>
    </xf>
    <xf numFmtId="194" fontId="6" fillId="0" borderId="0" xfId="34" applyNumberFormat="1" applyFont="1" applyAlignment="1">
      <alignment horizontal="right"/>
      <protection/>
    </xf>
    <xf numFmtId="194" fontId="6" fillId="0" borderId="0" xfId="34" applyNumberFormat="1" applyFont="1" applyFill="1" applyAlignment="1">
      <alignment horizontal="right"/>
      <protection/>
    </xf>
    <xf numFmtId="194" fontId="6" fillId="0" borderId="0" xfId="55" applyNumberFormat="1" applyFont="1" applyBorder="1" applyAlignment="1">
      <alignment horizontal="right"/>
      <protection/>
    </xf>
    <xf numFmtId="194" fontId="29" fillId="33" borderId="0" xfId="0" applyNumberFormat="1" applyFont="1" applyFill="1" applyAlignment="1">
      <alignment horizontal="right"/>
    </xf>
    <xf numFmtId="194" fontId="6" fillId="0" borderId="0" xfId="65" applyNumberFormat="1" applyFont="1" applyFill="1" applyBorder="1" applyAlignment="1">
      <alignment horizontal="right"/>
    </xf>
    <xf numFmtId="194" fontId="22" fillId="0" borderId="0" xfId="0" applyNumberFormat="1" applyFont="1" applyAlignment="1">
      <alignment horizontal="right"/>
    </xf>
    <xf numFmtId="194" fontId="6" fillId="0" borderId="0" xfId="0" applyNumberFormat="1" applyFont="1" applyAlignment="1">
      <alignment horizontal="center"/>
    </xf>
    <xf numFmtId="194" fontId="6" fillId="0" borderId="0" xfId="0" applyNumberFormat="1" applyFont="1" applyBorder="1" applyAlignment="1">
      <alignment horizontal="center" wrapText="1"/>
    </xf>
    <xf numFmtId="194" fontId="6" fillId="0" borderId="0" xfId="0" applyNumberFormat="1" applyFont="1" applyFill="1" applyBorder="1" applyAlignment="1">
      <alignment horizontal="center" wrapText="1"/>
    </xf>
    <xf numFmtId="194" fontId="6" fillId="0" borderId="0" xfId="0" applyNumberFormat="1" applyFont="1" applyBorder="1" applyAlignment="1" quotePrefix="1">
      <alignment horizontal="center" wrapText="1"/>
    </xf>
    <xf numFmtId="194" fontId="6" fillId="0" borderId="0" xfId="0" applyNumberFormat="1" applyFont="1" applyBorder="1" applyAlignment="1" quotePrefix="1">
      <alignment horizontal="center"/>
    </xf>
    <xf numFmtId="194" fontId="6" fillId="0" borderId="0" xfId="0" applyNumberFormat="1" applyFont="1" applyFill="1" applyBorder="1" applyAlignment="1">
      <alignment horizontal="center"/>
    </xf>
    <xf numFmtId="194" fontId="6" fillId="0" borderId="0" xfId="0" applyNumberFormat="1" applyFont="1" applyFill="1" applyAlignment="1">
      <alignment horizontal="center"/>
    </xf>
    <xf numFmtId="194" fontId="6" fillId="0" borderId="0" xfId="0" applyNumberFormat="1" applyFont="1" applyBorder="1" applyAlignment="1">
      <alignment horizontal="center"/>
    </xf>
    <xf numFmtId="194" fontId="6" fillId="0" borderId="0" xfId="0" applyNumberFormat="1" applyFont="1" applyFill="1" applyBorder="1" applyAlignment="1" quotePrefix="1">
      <alignment horizontal="center"/>
    </xf>
    <xf numFmtId="194" fontId="27" fillId="0" borderId="0" xfId="0" applyNumberFormat="1" applyFont="1" applyAlignment="1">
      <alignment horizontal="center" wrapText="1"/>
    </xf>
    <xf numFmtId="194" fontId="6" fillId="0" borderId="0" xfId="0" applyNumberFormat="1" applyFont="1" applyAlignment="1">
      <alignment horizontal="center" wrapText="1"/>
    </xf>
    <xf numFmtId="194" fontId="11" fillId="0" borderId="0" xfId="0" applyNumberFormat="1" applyFont="1" applyAlignment="1">
      <alignment horizontal="center" wrapText="1"/>
    </xf>
    <xf numFmtId="194" fontId="6" fillId="0" borderId="0" xfId="34" applyNumberFormat="1" applyFont="1" applyAlignment="1">
      <alignment horizontal="center"/>
      <protection/>
    </xf>
    <xf numFmtId="194" fontId="11" fillId="0" borderId="0" xfId="0" applyNumberFormat="1" applyFont="1" applyAlignment="1">
      <alignment horizontal="center"/>
    </xf>
    <xf numFmtId="194" fontId="11" fillId="0" borderId="0" xfId="0" applyNumberFormat="1" applyFont="1" applyFill="1" applyBorder="1" applyAlignment="1">
      <alignment horizontal="center" wrapText="1"/>
    </xf>
    <xf numFmtId="194" fontId="6" fillId="0" borderId="0" xfId="0" applyNumberFormat="1" applyFont="1" applyBorder="1" applyAlignment="1">
      <alignment horizontal="left" wrapText="1"/>
    </xf>
    <xf numFmtId="194" fontId="23" fillId="0" borderId="0" xfId="0" applyNumberFormat="1" applyFont="1" applyBorder="1" applyAlignment="1">
      <alignment horizontal="left" wrapText="1"/>
    </xf>
    <xf numFmtId="194" fontId="23" fillId="0" borderId="0" xfId="0" applyNumberFormat="1" applyFont="1" applyAlignment="1">
      <alignment wrapText="1"/>
    </xf>
    <xf numFmtId="194" fontId="27" fillId="0" borderId="0" xfId="0" applyNumberFormat="1" applyFont="1" applyAlignment="1">
      <alignment horizontal="left" wrapText="1"/>
    </xf>
    <xf numFmtId="194" fontId="6" fillId="0" borderId="0" xfId="0" applyNumberFormat="1" applyFont="1" applyFill="1" applyAlignment="1">
      <alignment horizontal="left" wrapText="1"/>
    </xf>
    <xf numFmtId="194" fontId="6" fillId="0" borderId="0" xfId="0" applyNumberFormat="1" applyFont="1" applyAlignment="1">
      <alignment horizontal="left" wrapText="1"/>
    </xf>
    <xf numFmtId="194" fontId="11" fillId="0" borderId="0" xfId="0" applyNumberFormat="1" applyFont="1" applyAlignment="1">
      <alignment wrapText="1"/>
    </xf>
    <xf numFmtId="194" fontId="23" fillId="0" borderId="0" xfId="0" applyNumberFormat="1" applyFont="1" applyAlignment="1">
      <alignment horizontal="left" wrapText="1"/>
    </xf>
    <xf numFmtId="194" fontId="23" fillId="0" borderId="0" xfId="0" applyNumberFormat="1" applyFont="1" applyFill="1" applyBorder="1" applyAlignment="1">
      <alignment horizontal="left" wrapText="1"/>
    </xf>
    <xf numFmtId="194" fontId="6" fillId="0" borderId="0" xfId="0" applyNumberFormat="1" applyFont="1" applyFill="1" applyAlignment="1">
      <alignment horizontal="center" wrapText="1"/>
    </xf>
    <xf numFmtId="194" fontId="6" fillId="0" borderId="0" xfId="0" applyNumberFormat="1" applyFont="1" applyFill="1" applyBorder="1" applyAlignment="1" quotePrefix="1">
      <alignment horizontal="center" wrapText="1"/>
    </xf>
    <xf numFmtId="194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194" fontId="6" fillId="0" borderId="0" xfId="0" applyNumberFormat="1" applyFont="1" applyFill="1" applyAlignment="1">
      <alignment horizontal="right" wrapText="1"/>
    </xf>
    <xf numFmtId="194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194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194" fontId="22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horizontal="right" wrapText="1"/>
    </xf>
    <xf numFmtId="194" fontId="22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 horizontal="right" wrapText="1"/>
    </xf>
    <xf numFmtId="194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194" fontId="36" fillId="0" borderId="0" xfId="0" applyNumberFormat="1" applyFont="1" applyFill="1" applyAlignment="1">
      <alignment horizontal="right" wrapText="1"/>
    </xf>
    <xf numFmtId="194" fontId="30" fillId="0" borderId="0" xfId="0" applyNumberFormat="1" applyFont="1" applyFill="1" applyAlignment="1">
      <alignment horizontal="right" wrapText="1"/>
    </xf>
    <xf numFmtId="194" fontId="37" fillId="0" borderId="0" xfId="0" applyNumberFormat="1" applyFont="1" applyAlignment="1">
      <alignment horizontal="right" wrapText="1"/>
    </xf>
    <xf numFmtId="194" fontId="6" fillId="0" borderId="0" xfId="34" applyNumberFormat="1" applyFont="1" applyFill="1" applyAlignment="1">
      <alignment horizontal="center" wrapText="1"/>
      <protection/>
    </xf>
    <xf numFmtId="170" fontId="22" fillId="0" borderId="11" xfId="45" applyFont="1" applyBorder="1" applyAlignment="1">
      <alignment/>
    </xf>
    <xf numFmtId="194" fontId="11" fillId="0" borderId="10" xfId="0" applyNumberFormat="1" applyFont="1" applyBorder="1" applyAlignment="1">
      <alignment horizontal="right" vertical="center"/>
    </xf>
    <xf numFmtId="194" fontId="11" fillId="0" borderId="10" xfId="0" applyNumberFormat="1" applyFont="1" applyFill="1" applyBorder="1" applyAlignment="1">
      <alignment horizontal="right" vertical="center"/>
    </xf>
    <xf numFmtId="194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0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194" fontId="30" fillId="0" borderId="0" xfId="0" applyNumberFormat="1" applyFont="1" applyAlignment="1">
      <alignment wrapText="1"/>
    </xf>
    <xf numFmtId="194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4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194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0" fontId="32" fillId="0" borderId="11" xfId="64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050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ЕКСТ_B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9" t="s">
        <v>15</v>
      </c>
      <c r="GB8" s="230" t="s">
        <v>16</v>
      </c>
      <c r="GC8" s="229" t="s">
        <v>17</v>
      </c>
      <c r="GD8" s="229" t="s">
        <v>18</v>
      </c>
      <c r="GE8" s="229" t="s">
        <v>19</v>
      </c>
      <c r="GF8" s="229" t="s">
        <v>20</v>
      </c>
      <c r="GG8" s="229" t="s">
        <v>21</v>
      </c>
      <c r="GH8" s="229" t="s">
        <v>22</v>
      </c>
      <c r="GI8" s="229" t="s">
        <v>27</v>
      </c>
      <c r="GJ8" s="229" t="s">
        <v>24</v>
      </c>
      <c r="GK8" s="229" t="s">
        <v>25</v>
      </c>
      <c r="GL8" s="229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30" t="s">
        <v>16</v>
      </c>
      <c r="GU8" s="229" t="s">
        <v>17</v>
      </c>
      <c r="GV8" s="229" t="s">
        <v>18</v>
      </c>
      <c r="GW8" s="229" t="s">
        <v>19</v>
      </c>
      <c r="GX8" s="229" t="s">
        <v>20</v>
      </c>
      <c r="GY8" s="229" t="s">
        <v>21</v>
      </c>
      <c r="GZ8" s="229" t="s">
        <v>22</v>
      </c>
      <c r="HA8" s="229" t="s">
        <v>27</v>
      </c>
      <c r="HB8" s="229" t="s">
        <v>24</v>
      </c>
      <c r="HC8" s="229" t="s">
        <v>25</v>
      </c>
      <c r="HD8" s="229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30" t="s">
        <v>15</v>
      </c>
      <c r="HL8" s="230" t="s">
        <v>16</v>
      </c>
      <c r="HM8" s="229" t="s">
        <v>17</v>
      </c>
      <c r="HN8" s="229" t="s">
        <v>18</v>
      </c>
      <c r="HO8" s="229" t="s">
        <v>19</v>
      </c>
      <c r="HP8" s="229" t="s">
        <v>20</v>
      </c>
      <c r="HQ8" s="229" t="s">
        <v>21</v>
      </c>
      <c r="HR8" s="229" t="s">
        <v>22</v>
      </c>
      <c r="HS8" s="229" t="s">
        <v>27</v>
      </c>
      <c r="HT8" s="229" t="s">
        <v>24</v>
      </c>
      <c r="HU8" s="229" t="s">
        <v>25</v>
      </c>
      <c r="HV8" s="229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7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J140"/>
  <sheetViews>
    <sheetView tabSelected="1" zoomScalePageLayoutView="0" workbookViewId="0" topLeftCell="A1">
      <pane xSplit="5" ySplit="8" topLeftCell="EA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G20" sqref="EG20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37.00390625" style="76" customWidth="1"/>
    <col min="5" max="5" width="20.00390625" style="76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1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3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2" width="9.125" style="76" customWidth="1"/>
    <col min="133" max="133" width="9.125" style="122" customWidth="1"/>
    <col min="134" max="154" width="9.125" style="76" customWidth="1"/>
    <col min="155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133" s="236" customFormat="1" ht="15" customHeight="1">
      <c r="A3" s="240" t="s">
        <v>206</v>
      </c>
      <c r="D3" s="19" t="s">
        <v>4</v>
      </c>
      <c r="E3" s="237"/>
      <c r="R3" s="237"/>
      <c r="X3" s="238"/>
      <c r="AC3" s="239"/>
      <c r="AG3" s="239"/>
      <c r="AH3" s="239"/>
      <c r="BH3" s="252"/>
      <c r="CS3" s="264"/>
      <c r="EC3" s="239"/>
    </row>
    <row r="4" spans="1:150" s="236" customFormat="1" ht="15" customHeight="1" thickBot="1">
      <c r="A4" s="245"/>
      <c r="B4" s="78"/>
      <c r="C4" s="78"/>
      <c r="D4" s="18"/>
      <c r="E4" s="77"/>
      <c r="F4" s="78"/>
      <c r="R4" s="237"/>
      <c r="X4" s="238"/>
      <c r="AC4" s="239"/>
      <c r="AG4" s="239"/>
      <c r="AH4" s="239"/>
      <c r="AO4" s="78"/>
      <c r="AP4" s="78"/>
      <c r="BG4" s="78"/>
      <c r="BH4" s="253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4"/>
      <c r="EC4" s="123"/>
      <c r="ET4" s="78"/>
    </row>
    <row r="5" spans="1:166" s="236" customFormat="1" ht="15" customHeight="1" thickBot="1">
      <c r="A5" s="244"/>
      <c r="B5" s="78"/>
      <c r="C5" s="78"/>
      <c r="D5" s="18"/>
      <c r="E5" s="77"/>
      <c r="F5" s="243">
        <v>2008</v>
      </c>
      <c r="G5" s="241" t="s">
        <v>11</v>
      </c>
      <c r="H5" s="241" t="s">
        <v>12</v>
      </c>
      <c r="I5" s="241" t="s">
        <v>13</v>
      </c>
      <c r="J5" s="241" t="s">
        <v>14</v>
      </c>
      <c r="K5" s="241" t="s">
        <v>336</v>
      </c>
      <c r="L5" s="241" t="s">
        <v>337</v>
      </c>
      <c r="M5" s="241" t="s">
        <v>338</v>
      </c>
      <c r="N5" s="241" t="s">
        <v>339</v>
      </c>
      <c r="O5" s="241" t="s">
        <v>340</v>
      </c>
      <c r="P5" s="241" t="s">
        <v>341</v>
      </c>
      <c r="Q5" s="241" t="s">
        <v>342</v>
      </c>
      <c r="R5" s="241" t="s">
        <v>343</v>
      </c>
      <c r="S5" s="241" t="s">
        <v>344</v>
      </c>
      <c r="T5" s="241" t="s">
        <v>345</v>
      </c>
      <c r="U5" s="242" t="s">
        <v>346</v>
      </c>
      <c r="V5" s="242" t="s">
        <v>347</v>
      </c>
      <c r="W5" s="242"/>
      <c r="X5" s="260">
        <v>2009</v>
      </c>
      <c r="Y5" s="241" t="s">
        <v>11</v>
      </c>
      <c r="Z5" s="241" t="s">
        <v>12</v>
      </c>
      <c r="AA5" s="241" t="s">
        <v>13</v>
      </c>
      <c r="AB5" s="241" t="s">
        <v>14</v>
      </c>
      <c r="AC5" s="241" t="s">
        <v>336</v>
      </c>
      <c r="AD5" s="241" t="s">
        <v>337</v>
      </c>
      <c r="AE5" s="241" t="s">
        <v>338</v>
      </c>
      <c r="AF5" s="241" t="s">
        <v>339</v>
      </c>
      <c r="AG5" s="241" t="s">
        <v>340</v>
      </c>
      <c r="AH5" s="241" t="s">
        <v>341</v>
      </c>
      <c r="AI5" s="241" t="s">
        <v>342</v>
      </c>
      <c r="AJ5" s="241" t="s">
        <v>343</v>
      </c>
      <c r="AK5" s="241" t="s">
        <v>344</v>
      </c>
      <c r="AL5" s="241" t="s">
        <v>345</v>
      </c>
      <c r="AM5" s="241" t="s">
        <v>346</v>
      </c>
      <c r="AN5" s="242" t="s">
        <v>347</v>
      </c>
      <c r="AO5" s="259"/>
      <c r="AP5" s="243">
        <v>2010</v>
      </c>
      <c r="AQ5" s="241" t="s">
        <v>11</v>
      </c>
      <c r="AR5" s="241" t="s">
        <v>12</v>
      </c>
      <c r="AS5" s="241" t="s">
        <v>13</v>
      </c>
      <c r="AT5" s="241" t="s">
        <v>14</v>
      </c>
      <c r="AU5" s="241" t="s">
        <v>336</v>
      </c>
      <c r="AV5" s="241" t="s">
        <v>337</v>
      </c>
      <c r="AW5" s="241" t="s">
        <v>338</v>
      </c>
      <c r="AX5" s="241" t="s">
        <v>339</v>
      </c>
      <c r="AY5" s="241" t="s">
        <v>340</v>
      </c>
      <c r="AZ5" s="241" t="s">
        <v>341</v>
      </c>
      <c r="BA5" s="241" t="s">
        <v>342</v>
      </c>
      <c r="BB5" s="241" t="s">
        <v>343</v>
      </c>
      <c r="BC5" s="241" t="s">
        <v>344</v>
      </c>
      <c r="BD5" s="241" t="s">
        <v>345</v>
      </c>
      <c r="BE5" s="241" t="s">
        <v>346</v>
      </c>
      <c r="BF5" s="242" t="s">
        <v>347</v>
      </c>
      <c r="BG5" s="259"/>
      <c r="BH5" s="243">
        <v>2011</v>
      </c>
      <c r="BI5" s="241" t="s">
        <v>11</v>
      </c>
      <c r="BJ5" s="241" t="s">
        <v>12</v>
      </c>
      <c r="BK5" s="241" t="s">
        <v>13</v>
      </c>
      <c r="BL5" s="241" t="s">
        <v>14</v>
      </c>
      <c r="BM5" s="241" t="s">
        <v>336</v>
      </c>
      <c r="BN5" s="241" t="s">
        <v>337</v>
      </c>
      <c r="BO5" s="241" t="s">
        <v>338</v>
      </c>
      <c r="BP5" s="241" t="s">
        <v>339</v>
      </c>
      <c r="BQ5" s="241" t="s">
        <v>340</v>
      </c>
      <c r="BR5" s="241" t="s">
        <v>341</v>
      </c>
      <c r="BS5" s="241" t="s">
        <v>342</v>
      </c>
      <c r="BT5" s="241" t="s">
        <v>343</v>
      </c>
      <c r="BU5" s="241" t="s">
        <v>344</v>
      </c>
      <c r="BV5" s="241" t="s">
        <v>345</v>
      </c>
      <c r="BW5" s="241" t="s">
        <v>346</v>
      </c>
      <c r="BX5" s="242" t="s">
        <v>347</v>
      </c>
      <c r="BY5" s="259"/>
      <c r="BZ5" s="243">
        <v>2012</v>
      </c>
      <c r="CA5" s="241" t="s">
        <v>11</v>
      </c>
      <c r="CB5" s="241" t="s">
        <v>12</v>
      </c>
      <c r="CC5" s="241" t="s">
        <v>13</v>
      </c>
      <c r="CD5" s="241" t="s">
        <v>14</v>
      </c>
      <c r="CE5" s="241" t="s">
        <v>336</v>
      </c>
      <c r="CF5" s="241" t="s">
        <v>337</v>
      </c>
      <c r="CG5" s="241" t="s">
        <v>338</v>
      </c>
      <c r="CH5" s="241" t="s">
        <v>339</v>
      </c>
      <c r="CI5" s="241" t="s">
        <v>340</v>
      </c>
      <c r="CJ5" s="241" t="s">
        <v>341</v>
      </c>
      <c r="CK5" s="241" t="s">
        <v>342</v>
      </c>
      <c r="CL5" s="241" t="s">
        <v>343</v>
      </c>
      <c r="CM5" s="241" t="s">
        <v>344</v>
      </c>
      <c r="CN5" s="241" t="s">
        <v>345</v>
      </c>
      <c r="CO5" s="241" t="s">
        <v>346</v>
      </c>
      <c r="CP5" s="242" t="s">
        <v>347</v>
      </c>
      <c r="CQ5" s="242"/>
      <c r="CR5" s="242"/>
      <c r="CS5" s="265"/>
      <c r="CT5" s="241" t="s">
        <v>11</v>
      </c>
      <c r="CU5" s="241" t="s">
        <v>12</v>
      </c>
      <c r="CV5" s="241" t="s">
        <v>13</v>
      </c>
      <c r="CW5" s="241" t="s">
        <v>14</v>
      </c>
      <c r="CX5" s="241" t="s">
        <v>336</v>
      </c>
      <c r="CY5" s="241" t="s">
        <v>337</v>
      </c>
      <c r="CZ5" s="241" t="s">
        <v>338</v>
      </c>
      <c r="DA5" s="241" t="s">
        <v>339</v>
      </c>
      <c r="DB5" s="241" t="s">
        <v>340</v>
      </c>
      <c r="DC5" s="241" t="s">
        <v>341</v>
      </c>
      <c r="DD5" s="241" t="s">
        <v>342</v>
      </c>
      <c r="DE5" s="241" t="s">
        <v>343</v>
      </c>
      <c r="DF5" s="241" t="s">
        <v>344</v>
      </c>
      <c r="DG5" s="241" t="s">
        <v>345</v>
      </c>
      <c r="DH5" s="241" t="s">
        <v>346</v>
      </c>
      <c r="DI5" s="242" t="s">
        <v>347</v>
      </c>
      <c r="DJ5" s="242"/>
      <c r="DK5" s="242"/>
      <c r="DL5" s="242"/>
      <c r="DM5" s="241" t="s">
        <v>11</v>
      </c>
      <c r="DN5" s="241" t="s">
        <v>12</v>
      </c>
      <c r="DO5" s="241" t="s">
        <v>13</v>
      </c>
      <c r="DP5" s="241" t="s">
        <v>14</v>
      </c>
      <c r="DQ5" s="241" t="s">
        <v>336</v>
      </c>
      <c r="DR5" s="241" t="s">
        <v>337</v>
      </c>
      <c r="DS5" s="241" t="s">
        <v>338</v>
      </c>
      <c r="DT5" s="241" t="s">
        <v>339</v>
      </c>
      <c r="DU5" s="241" t="s">
        <v>340</v>
      </c>
      <c r="DV5" s="241" t="s">
        <v>341</v>
      </c>
      <c r="DW5" s="241" t="s">
        <v>342</v>
      </c>
      <c r="DX5" s="241" t="s">
        <v>343</v>
      </c>
      <c r="DY5" s="241" t="s">
        <v>344</v>
      </c>
      <c r="DZ5" s="241" t="s">
        <v>345</v>
      </c>
      <c r="EA5" s="241" t="s">
        <v>346</v>
      </c>
      <c r="EB5" s="242" t="s">
        <v>347</v>
      </c>
      <c r="EC5" s="123"/>
      <c r="ED5" s="241" t="s">
        <v>11</v>
      </c>
      <c r="EE5" s="241" t="s">
        <v>12</v>
      </c>
      <c r="EF5" s="241" t="s">
        <v>13</v>
      </c>
      <c r="EG5" s="241" t="s">
        <v>14</v>
      </c>
      <c r="EH5" s="241" t="s">
        <v>336</v>
      </c>
      <c r="EI5" s="241" t="s">
        <v>337</v>
      </c>
      <c r="EJ5" s="241" t="s">
        <v>338</v>
      </c>
      <c r="EK5" s="241" t="s">
        <v>339</v>
      </c>
      <c r="EL5" s="241" t="s">
        <v>340</v>
      </c>
      <c r="EM5" s="241" t="s">
        <v>341</v>
      </c>
      <c r="EN5" s="241" t="s">
        <v>342</v>
      </c>
      <c r="EO5" s="241" t="s">
        <v>343</v>
      </c>
      <c r="EP5" s="241" t="s">
        <v>344</v>
      </c>
      <c r="EQ5" s="241" t="s">
        <v>345</v>
      </c>
      <c r="ER5" s="241" t="s">
        <v>346</v>
      </c>
      <c r="ES5" s="242" t="s">
        <v>347</v>
      </c>
      <c r="ET5" s="278"/>
      <c r="EU5" s="241" t="s">
        <v>11</v>
      </c>
      <c r="EV5" s="241" t="s">
        <v>12</v>
      </c>
      <c r="EW5" s="241" t="s">
        <v>13</v>
      </c>
      <c r="EX5" s="241" t="s">
        <v>14</v>
      </c>
      <c r="EY5" s="241" t="s">
        <v>336</v>
      </c>
      <c r="EZ5" s="241" t="s">
        <v>337</v>
      </c>
      <c r="FA5" s="241" t="s">
        <v>338</v>
      </c>
      <c r="FB5" s="241" t="s">
        <v>339</v>
      </c>
      <c r="FC5" s="241" t="s">
        <v>340</v>
      </c>
      <c r="FD5" s="241" t="s">
        <v>341</v>
      </c>
      <c r="FE5" s="241" t="s">
        <v>342</v>
      </c>
      <c r="FF5" s="241" t="s">
        <v>343</v>
      </c>
      <c r="FG5" s="241" t="s">
        <v>344</v>
      </c>
      <c r="FH5" s="241" t="s">
        <v>345</v>
      </c>
      <c r="FI5" s="241" t="s">
        <v>346</v>
      </c>
      <c r="FJ5" s="242" t="s">
        <v>347</v>
      </c>
    </row>
    <row r="6" spans="1:133" s="236" customFormat="1" ht="15" customHeight="1" thickBot="1">
      <c r="A6" s="235"/>
      <c r="D6" s="19"/>
      <c r="E6" s="237"/>
      <c r="R6" s="237"/>
      <c r="X6" s="238"/>
      <c r="AC6" s="239"/>
      <c r="AG6" s="239"/>
      <c r="AH6" s="239"/>
      <c r="BH6" s="252"/>
      <c r="CS6" s="264"/>
      <c r="EC6" s="239"/>
    </row>
    <row r="7" spans="2:161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279">
        <v>2008</v>
      </c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23"/>
      <c r="X7" s="128"/>
      <c r="Y7" s="130"/>
      <c r="Z7" s="131"/>
      <c r="AA7" s="131"/>
      <c r="AB7" s="131"/>
      <c r="AC7" s="279">
        <v>2009</v>
      </c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23"/>
      <c r="AP7" s="128"/>
      <c r="AQ7" s="130"/>
      <c r="AR7" s="131"/>
      <c r="AS7" s="131"/>
      <c r="AT7" s="131"/>
      <c r="AU7" s="279">
        <v>2010</v>
      </c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23"/>
      <c r="BH7" s="254"/>
      <c r="BI7" s="228"/>
      <c r="BJ7" s="228"/>
      <c r="BK7" s="228"/>
      <c r="BL7" s="228"/>
      <c r="BM7" s="279">
        <v>2011</v>
      </c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49"/>
      <c r="BZ7" s="249"/>
      <c r="CA7" s="228"/>
      <c r="CB7" s="228"/>
      <c r="CC7" s="228"/>
      <c r="CD7" s="228"/>
      <c r="CE7" s="279">
        <v>2012</v>
      </c>
      <c r="CF7" s="280"/>
      <c r="CG7" s="280"/>
      <c r="CH7" s="280"/>
      <c r="CI7" s="280"/>
      <c r="CJ7" s="280"/>
      <c r="CK7" s="280"/>
      <c r="CS7" s="266"/>
      <c r="CT7" s="228"/>
      <c r="CU7" s="228"/>
      <c r="CV7" s="228"/>
      <c r="CW7" s="228"/>
      <c r="CX7" s="279">
        <v>2013</v>
      </c>
      <c r="CY7" s="280"/>
      <c r="CZ7" s="280"/>
      <c r="DA7" s="280"/>
      <c r="DB7" s="280"/>
      <c r="DC7" s="280"/>
      <c r="DD7" s="280"/>
      <c r="DM7" s="228"/>
      <c r="DN7" s="228"/>
      <c r="DO7" s="228"/>
      <c r="DP7" s="228"/>
      <c r="DQ7" s="279">
        <v>2014</v>
      </c>
      <c r="DR7" s="280"/>
      <c r="DS7" s="280"/>
      <c r="DT7" s="280"/>
      <c r="DU7" s="280"/>
      <c r="DV7" s="280"/>
      <c r="DW7" s="280"/>
      <c r="EC7" s="282"/>
      <c r="ED7" s="228"/>
      <c r="EE7" s="228"/>
      <c r="EF7" s="228"/>
      <c r="EG7" s="228"/>
      <c r="EH7" s="279">
        <v>2015</v>
      </c>
      <c r="EI7" s="280"/>
      <c r="EJ7" s="280"/>
      <c r="EK7" s="280"/>
      <c r="EL7" s="280"/>
      <c r="EM7" s="280"/>
      <c r="EN7" s="280"/>
      <c r="EU7" s="228"/>
      <c r="EV7" s="228"/>
      <c r="EW7" s="228"/>
      <c r="EX7" s="228"/>
      <c r="EY7" s="279">
        <v>2016</v>
      </c>
      <c r="EZ7" s="280"/>
      <c r="FA7" s="280"/>
      <c r="FB7" s="280"/>
      <c r="FC7" s="280"/>
      <c r="FD7" s="280"/>
      <c r="FE7" s="280"/>
    </row>
    <row r="8" spans="2:166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50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3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8" t="s">
        <v>18</v>
      </c>
      <c r="CI8" s="248" t="s">
        <v>19</v>
      </c>
      <c r="CJ8" s="248" t="s">
        <v>20</v>
      </c>
      <c r="CK8" s="248" t="s">
        <v>21</v>
      </c>
      <c r="CL8" s="248" t="s">
        <v>22</v>
      </c>
      <c r="CM8" s="248" t="s">
        <v>23</v>
      </c>
      <c r="CN8" s="248" t="s">
        <v>24</v>
      </c>
      <c r="CO8" s="248" t="s">
        <v>25</v>
      </c>
      <c r="CP8" s="248" t="s">
        <v>26</v>
      </c>
      <c r="CQ8" s="248"/>
      <c r="CR8" s="276"/>
      <c r="CS8" s="276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8" t="s">
        <v>18</v>
      </c>
      <c r="DB8" s="248" t="s">
        <v>19</v>
      </c>
      <c r="DC8" s="248" t="s">
        <v>20</v>
      </c>
      <c r="DD8" s="248" t="s">
        <v>21</v>
      </c>
      <c r="DE8" s="248" t="s">
        <v>22</v>
      </c>
      <c r="DF8" s="248" t="s">
        <v>23</v>
      </c>
      <c r="DG8" s="248" t="s">
        <v>24</v>
      </c>
      <c r="DH8" s="248" t="s">
        <v>25</v>
      </c>
      <c r="DI8" s="248" t="s">
        <v>26</v>
      </c>
      <c r="DJ8" s="248"/>
      <c r="DK8" s="248"/>
      <c r="DL8" s="276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8" t="s">
        <v>18</v>
      </c>
      <c r="DU8" s="248" t="s">
        <v>19</v>
      </c>
      <c r="DV8" s="248" t="s">
        <v>20</v>
      </c>
      <c r="DW8" s="248" t="s">
        <v>21</v>
      </c>
      <c r="DX8" s="248" t="s">
        <v>22</v>
      </c>
      <c r="DY8" s="248" t="s">
        <v>23</v>
      </c>
      <c r="DZ8" s="248" t="s">
        <v>24</v>
      </c>
      <c r="EA8" s="248" t="s">
        <v>25</v>
      </c>
      <c r="EB8" s="248" t="s">
        <v>26</v>
      </c>
      <c r="EC8" s="283">
        <v>2015</v>
      </c>
      <c r="ED8" s="79" t="s">
        <v>11</v>
      </c>
      <c r="EE8" s="79" t="s">
        <v>12</v>
      </c>
      <c r="EF8" s="79" t="s">
        <v>13</v>
      </c>
      <c r="EG8" s="79" t="s">
        <v>14</v>
      </c>
      <c r="EH8" s="79" t="s">
        <v>15</v>
      </c>
      <c r="EI8" s="79" t="s">
        <v>16</v>
      </c>
      <c r="EJ8" s="79" t="s">
        <v>17</v>
      </c>
      <c r="EK8" s="248" t="s">
        <v>18</v>
      </c>
      <c r="EL8" s="248" t="s">
        <v>19</v>
      </c>
      <c r="EM8" s="248" t="s">
        <v>20</v>
      </c>
      <c r="EN8" s="248" t="s">
        <v>21</v>
      </c>
      <c r="EO8" s="248" t="s">
        <v>22</v>
      </c>
      <c r="EP8" s="248" t="s">
        <v>23</v>
      </c>
      <c r="EQ8" s="248" t="s">
        <v>24</v>
      </c>
      <c r="ER8" s="248" t="s">
        <v>25</v>
      </c>
      <c r="ES8" s="248" t="s">
        <v>26</v>
      </c>
      <c r="EU8" s="79" t="s">
        <v>11</v>
      </c>
      <c r="EV8" s="79" t="s">
        <v>12</v>
      </c>
      <c r="EW8" s="79" t="s">
        <v>13</v>
      </c>
      <c r="EX8" s="79" t="s">
        <v>14</v>
      </c>
      <c r="EY8" s="79" t="s">
        <v>15</v>
      </c>
      <c r="EZ8" s="79" t="s">
        <v>16</v>
      </c>
      <c r="FA8" s="79" t="s">
        <v>17</v>
      </c>
      <c r="FB8" s="248" t="s">
        <v>18</v>
      </c>
      <c r="FC8" s="248" t="s">
        <v>19</v>
      </c>
      <c r="FD8" s="248" t="s">
        <v>20</v>
      </c>
      <c r="FE8" s="248" t="s">
        <v>21</v>
      </c>
      <c r="FF8" s="248" t="s">
        <v>22</v>
      </c>
      <c r="FG8" s="248" t="s">
        <v>23</v>
      </c>
      <c r="FH8" s="248" t="s">
        <v>24</v>
      </c>
      <c r="FI8" s="248" t="s">
        <v>25</v>
      </c>
      <c r="FJ8" s="248" t="s">
        <v>26</v>
      </c>
    </row>
    <row r="9" spans="4:133" s="80" customFormat="1" ht="12.75">
      <c r="D9" s="50"/>
      <c r="E9" s="51"/>
      <c r="F9" s="211"/>
      <c r="R9" s="81"/>
      <c r="X9" s="211"/>
      <c r="AC9" s="125"/>
      <c r="AG9" s="125"/>
      <c r="AH9" s="125"/>
      <c r="BH9" s="255"/>
      <c r="CS9" s="267"/>
      <c r="EC9" s="125"/>
    </row>
    <row r="10" spans="1:133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6"/>
      <c r="CS10" s="268"/>
      <c r="EC10" s="126"/>
    </row>
    <row r="11" spans="1:133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6"/>
      <c r="CS11" s="268"/>
      <c r="EC11" s="126"/>
    </row>
    <row r="12" spans="1:133" s="84" customFormat="1" ht="22.5" customHeight="1">
      <c r="A12" s="232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6"/>
      <c r="CS12" s="268"/>
      <c r="EC12" s="284"/>
    </row>
    <row r="13" spans="1:163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7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1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8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84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C13" s="126"/>
      <c r="ED13" s="84">
        <f>EH13+EI13+EJ13</f>
        <v>422.3</v>
      </c>
      <c r="EE13" s="84">
        <f>EK13+EL13+EM13</f>
        <v>291.4</v>
      </c>
      <c r="EF13" s="84">
        <f>EN13+EO13+EP13</f>
        <v>503.1</v>
      </c>
      <c r="EG13" s="62">
        <f>EQ13+ER13+ES13</f>
        <v>711.9</v>
      </c>
      <c r="EH13" s="84">
        <v>170.1</v>
      </c>
      <c r="EI13" s="84">
        <v>110.4</v>
      </c>
      <c r="EJ13" s="84">
        <v>141.8</v>
      </c>
      <c r="EK13" s="84">
        <v>73.3</v>
      </c>
      <c r="EL13" s="84">
        <v>78</v>
      </c>
      <c r="EM13" s="84">
        <v>140.1</v>
      </c>
      <c r="EN13" s="84">
        <v>93.6</v>
      </c>
      <c r="EO13" s="84">
        <v>161.1</v>
      </c>
      <c r="EP13" s="84">
        <v>248.4</v>
      </c>
      <c r="EQ13" s="62">
        <v>245.9</v>
      </c>
      <c r="ER13" s="84">
        <v>227.8</v>
      </c>
      <c r="ES13" s="84">
        <v>238.2</v>
      </c>
      <c r="EU13" s="62">
        <f>EY13+EZ13+FA13</f>
        <v>353.8</v>
      </c>
      <c r="EV13" s="84">
        <f>FB13+FC13+FD13</f>
        <v>231.2</v>
      </c>
      <c r="EY13" s="62">
        <v>131.7</v>
      </c>
      <c r="EZ13" s="84">
        <v>126.5</v>
      </c>
      <c r="FA13" s="84">
        <v>95.6</v>
      </c>
      <c r="FB13" s="84">
        <v>47.6</v>
      </c>
      <c r="FC13" s="84">
        <v>71.4</v>
      </c>
      <c r="FD13" s="84">
        <v>112.2</v>
      </c>
      <c r="FE13" s="84">
        <v>78.4</v>
      </c>
      <c r="FF13" s="84">
        <v>141.9</v>
      </c>
      <c r="FG13" s="84">
        <v>943.6</v>
      </c>
    </row>
    <row r="14" spans="1:163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7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1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8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84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C14" s="126"/>
      <c r="ED14" s="84">
        <f aca="true" t="shared" si="18" ref="ED14:ED77">EH14+EI14+EJ14</f>
        <v>17.4</v>
      </c>
      <c r="EE14" s="84">
        <f aca="true" t="shared" si="19" ref="EE14:EE77">EK14+EL14+EM14</f>
        <v>23</v>
      </c>
      <c r="EF14" s="84">
        <f aca="true" t="shared" si="20" ref="EF14:EF77">EN14+EO14+EP14</f>
        <v>36.6</v>
      </c>
      <c r="EG14" s="62">
        <f>EQ14+ER14+ES14</f>
        <v>30.1</v>
      </c>
      <c r="EH14" s="84">
        <v>5.1</v>
      </c>
      <c r="EI14" s="84">
        <v>5</v>
      </c>
      <c r="EJ14" s="84">
        <v>7.3</v>
      </c>
      <c r="EK14" s="84">
        <v>6.4</v>
      </c>
      <c r="EL14" s="84">
        <v>8.6</v>
      </c>
      <c r="EM14" s="62">
        <v>8</v>
      </c>
      <c r="EN14" s="62">
        <v>8</v>
      </c>
      <c r="EO14" s="84">
        <v>14.3</v>
      </c>
      <c r="EP14" s="84">
        <v>14.3</v>
      </c>
      <c r="EQ14" s="62">
        <v>10.6</v>
      </c>
      <c r="ER14" s="84">
        <v>8.8</v>
      </c>
      <c r="ES14" s="84">
        <v>10.7</v>
      </c>
      <c r="EU14" s="62">
        <f aca="true" t="shared" si="21" ref="EU14:EU77">EY14+EZ14+FA14</f>
        <v>32.2</v>
      </c>
      <c r="EV14" s="84">
        <f aca="true" t="shared" si="22" ref="EV14:EV77">FB14+FC14+FD14</f>
        <v>35.1</v>
      </c>
      <c r="EY14" s="62">
        <v>12</v>
      </c>
      <c r="EZ14" s="84">
        <v>10.6</v>
      </c>
      <c r="FA14" s="84">
        <v>9.6</v>
      </c>
      <c r="FB14" s="84">
        <v>9.7</v>
      </c>
      <c r="FC14" s="84">
        <v>16.8</v>
      </c>
      <c r="FD14" s="84">
        <v>8.6</v>
      </c>
      <c r="FE14" s="62">
        <v>13</v>
      </c>
      <c r="FF14" s="84">
        <v>9.5</v>
      </c>
      <c r="FG14" s="84">
        <v>12.5</v>
      </c>
    </row>
    <row r="15" spans="1:163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7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1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8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84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C15" s="126"/>
      <c r="ED15" s="84">
        <f t="shared" si="18"/>
        <v>10.8</v>
      </c>
      <c r="EE15" s="84">
        <f t="shared" si="19"/>
        <v>6.5</v>
      </c>
      <c r="EF15" s="84">
        <f t="shared" si="20"/>
        <v>4.9</v>
      </c>
      <c r="EG15" s="62">
        <f>EQ15+ER15+ES15</f>
        <v>9.4</v>
      </c>
      <c r="EH15" s="84">
        <v>3.8</v>
      </c>
      <c r="EI15" s="84">
        <v>3.3</v>
      </c>
      <c r="EJ15" s="84">
        <v>3.7</v>
      </c>
      <c r="EK15" s="84">
        <v>2.8</v>
      </c>
      <c r="EL15" s="84">
        <v>2.4</v>
      </c>
      <c r="EM15" s="84">
        <v>1.3</v>
      </c>
      <c r="EN15" s="84">
        <v>1.3</v>
      </c>
      <c r="EO15" s="62">
        <v>1.5</v>
      </c>
      <c r="EP15" s="62">
        <v>2.1</v>
      </c>
      <c r="EQ15" s="62">
        <v>2.4</v>
      </c>
      <c r="ER15" s="84">
        <v>3.3</v>
      </c>
      <c r="ES15" s="84">
        <v>3.7</v>
      </c>
      <c r="EU15" s="62">
        <f t="shared" si="21"/>
        <v>9.5</v>
      </c>
      <c r="EV15" s="84">
        <f t="shared" si="22"/>
        <v>5.3</v>
      </c>
      <c r="EY15" s="62">
        <v>3.6</v>
      </c>
      <c r="EZ15" s="84">
        <v>3.1</v>
      </c>
      <c r="FA15" s="84">
        <v>2.8</v>
      </c>
      <c r="FB15" s="84">
        <v>2.5</v>
      </c>
      <c r="FC15" s="84">
        <v>1.7</v>
      </c>
      <c r="FD15" s="84">
        <v>1.1</v>
      </c>
      <c r="FE15" s="62">
        <v>1.1</v>
      </c>
      <c r="FF15" s="84">
        <v>1.4</v>
      </c>
      <c r="FG15" s="84">
        <v>1.9</v>
      </c>
    </row>
    <row r="16" spans="2:155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7"/>
      <c r="BZ16" s="261"/>
      <c r="CS16" s="268"/>
      <c r="EC16" s="126"/>
      <c r="EG16" s="62"/>
      <c r="EQ16" s="62"/>
      <c r="EU16" s="62"/>
      <c r="EY16" s="62"/>
    </row>
    <row r="17" spans="1:155" s="84" customFormat="1" ht="12">
      <c r="A17" s="233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7"/>
      <c r="BZ17" s="261"/>
      <c r="CS17" s="268"/>
      <c r="EC17" s="126"/>
      <c r="EG17" s="62"/>
      <c r="EQ17" s="62"/>
      <c r="EU17" s="62"/>
      <c r="EY17" s="62"/>
    </row>
    <row r="18" spans="1:155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7"/>
      <c r="BZ18" s="261"/>
      <c r="CS18" s="268"/>
      <c r="EC18" s="126"/>
      <c r="EG18" s="62"/>
      <c r="EQ18" s="62"/>
      <c r="EU18" s="62"/>
      <c r="EY18" s="62"/>
    </row>
    <row r="19" spans="1:155" s="84" customFormat="1" ht="24">
      <c r="A19" s="232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7"/>
      <c r="BZ19" s="261"/>
      <c r="CS19" s="268"/>
      <c r="EC19" s="126"/>
      <c r="EG19" s="62"/>
      <c r="EQ19" s="62"/>
      <c r="EU19" s="62"/>
      <c r="EY19" s="62"/>
    </row>
    <row r="20" spans="1:163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3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4" ref="AA20:AA52">AI20+AJ20+AK20</f>
        <v>1336.4</v>
      </c>
      <c r="AB20" s="10">
        <f aca="true" t="shared" si="25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7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1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8">
        <v>12867.6</v>
      </c>
      <c r="CT20" s="84">
        <f t="shared" si="10"/>
        <v>3168.5</v>
      </c>
      <c r="CU20" s="84">
        <f aca="true" t="shared" si="26" ref="CU20:CU52">SUM(DA20:DC20)</f>
        <v>3155</v>
      </c>
      <c r="CV20" s="84">
        <f aca="true" t="shared" si="27" ref="CV20:CV52">SUM(DD20:DF20)</f>
        <v>3171.9</v>
      </c>
      <c r="CW20" s="84">
        <f t="shared" si="11"/>
        <v>3372.2</v>
      </c>
      <c r="CX20" s="84">
        <v>1094.5</v>
      </c>
      <c r="CY20" s="84">
        <v>1113.2</v>
      </c>
      <c r="CZ20" s="84">
        <v>960.8</v>
      </c>
      <c r="DA20" s="84">
        <v>1057.9</v>
      </c>
      <c r="DB20" s="84">
        <v>1032.8</v>
      </c>
      <c r="DC20" s="84">
        <v>1064.3</v>
      </c>
      <c r="DD20" s="84">
        <v>1031.1</v>
      </c>
      <c r="DE20" s="84">
        <v>1059.1</v>
      </c>
      <c r="DF20" s="84">
        <v>1081.7</v>
      </c>
      <c r="DG20" s="84">
        <v>1059.5</v>
      </c>
      <c r="DH20" s="84">
        <v>1139.3</v>
      </c>
      <c r="DI20" s="84">
        <v>1173.4</v>
      </c>
      <c r="DJ20" s="84">
        <f t="shared" si="12"/>
        <v>12867.6</v>
      </c>
      <c r="DL20" s="84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C20" s="126"/>
      <c r="ED20" s="84">
        <f t="shared" si="18"/>
        <v>1986.2</v>
      </c>
      <c r="EE20" s="84">
        <f t="shared" si="19"/>
        <v>2473.7</v>
      </c>
      <c r="EF20" s="84">
        <f t="shared" si="20"/>
        <v>2537.5</v>
      </c>
      <c r="EG20" s="62">
        <f>EQ20+ER20+ES20</f>
        <v>2453.6</v>
      </c>
      <c r="EH20" s="84">
        <v>650.3</v>
      </c>
      <c r="EI20" s="84">
        <v>611.6</v>
      </c>
      <c r="EJ20" s="84">
        <v>724.3</v>
      </c>
      <c r="EK20" s="84">
        <v>775.2</v>
      </c>
      <c r="EL20" s="84">
        <v>811.7</v>
      </c>
      <c r="EM20" s="84">
        <v>886.8</v>
      </c>
      <c r="EN20" s="84">
        <v>847.6</v>
      </c>
      <c r="EO20" s="62">
        <v>826</v>
      </c>
      <c r="EP20" s="84">
        <v>863.9</v>
      </c>
      <c r="EQ20" s="62">
        <v>823.2</v>
      </c>
      <c r="ER20" s="84">
        <v>818.5</v>
      </c>
      <c r="ES20" s="84">
        <v>811.9</v>
      </c>
      <c r="EU20" s="62">
        <f t="shared" si="21"/>
        <v>2368.2</v>
      </c>
      <c r="EV20" s="84">
        <f t="shared" si="22"/>
        <v>2822.6</v>
      </c>
      <c r="EY20" s="62">
        <v>759.3</v>
      </c>
      <c r="EZ20" s="84">
        <v>762.3</v>
      </c>
      <c r="FA20" s="84">
        <v>846.6</v>
      </c>
      <c r="FB20" s="84">
        <v>858.7</v>
      </c>
      <c r="FC20" s="84">
        <v>1011.8</v>
      </c>
      <c r="FD20" s="84">
        <v>952.1</v>
      </c>
      <c r="FE20" s="84">
        <v>985.9</v>
      </c>
      <c r="FF20" s="84">
        <v>960.9</v>
      </c>
      <c r="FG20" s="84">
        <v>953.2</v>
      </c>
    </row>
    <row r="21" spans="1:163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3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4"/>
        <v>20.3</v>
      </c>
      <c r="AB21" s="203">
        <f t="shared" si="25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7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1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8">
        <f>CT21+CU21+CV21+CW21</f>
        <v>706.4</v>
      </c>
      <c r="CT21" s="84">
        <f t="shared" si="10"/>
        <v>121.5</v>
      </c>
      <c r="CU21" s="84">
        <f t="shared" si="26"/>
        <v>96.9</v>
      </c>
      <c r="CV21" s="84">
        <f t="shared" si="27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84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D21" s="84">
        <f t="shared" si="18"/>
        <v>45</v>
      </c>
      <c r="EE21" s="84">
        <f t="shared" si="19"/>
        <v>655.3</v>
      </c>
      <c r="EF21" s="84">
        <f t="shared" si="20"/>
        <v>271.5</v>
      </c>
      <c r="EG21" s="62">
        <f aca="true" t="shared" si="28" ref="EG21:EG37">EQ21+ER21+ES21</f>
        <v>293.6</v>
      </c>
      <c r="EH21" s="74">
        <v>15</v>
      </c>
      <c r="EI21" s="74">
        <v>15</v>
      </c>
      <c r="EJ21" s="74">
        <v>15</v>
      </c>
      <c r="EK21" s="62">
        <v>14</v>
      </c>
      <c r="EL21" s="84">
        <v>425.6</v>
      </c>
      <c r="EM21" s="62">
        <v>215.7</v>
      </c>
      <c r="EN21" s="84">
        <v>126.3</v>
      </c>
      <c r="EO21" s="84">
        <v>72.6</v>
      </c>
      <c r="EP21" s="84">
        <v>72.6</v>
      </c>
      <c r="EQ21" s="74">
        <v>63.3</v>
      </c>
      <c r="ER21" s="126">
        <v>66.4</v>
      </c>
      <c r="ES21" s="84">
        <v>163.9</v>
      </c>
      <c r="EU21" s="62">
        <f t="shared" si="21"/>
        <v>249.6</v>
      </c>
      <c r="EV21" s="84">
        <f t="shared" si="22"/>
        <v>137.6</v>
      </c>
      <c r="EY21" s="74">
        <v>165</v>
      </c>
      <c r="EZ21" s="126">
        <v>65.2</v>
      </c>
      <c r="FA21" s="126">
        <v>19.4</v>
      </c>
      <c r="FB21" s="126">
        <v>13.6</v>
      </c>
      <c r="FC21" s="126">
        <v>41.3</v>
      </c>
      <c r="FD21" s="126">
        <v>82.7</v>
      </c>
      <c r="FE21" s="126">
        <v>67.7</v>
      </c>
      <c r="FF21" s="126">
        <v>83</v>
      </c>
      <c r="FG21" s="126">
        <v>162.2</v>
      </c>
    </row>
    <row r="22" spans="1:163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3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4"/>
        <v>321.9</v>
      </c>
      <c r="AB22" s="203">
        <f t="shared" si="25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7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1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8">
        <v>3617.6</v>
      </c>
      <c r="CT22" s="84">
        <f t="shared" si="10"/>
        <v>707.5</v>
      </c>
      <c r="CU22" s="84">
        <f t="shared" si="26"/>
        <v>750.6</v>
      </c>
      <c r="CV22" s="84">
        <f t="shared" si="27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84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D22" s="84">
        <f t="shared" si="18"/>
        <v>684.1</v>
      </c>
      <c r="EE22" s="84">
        <f t="shared" si="19"/>
        <v>773.4</v>
      </c>
      <c r="EF22" s="84">
        <f t="shared" si="20"/>
        <v>786.9</v>
      </c>
      <c r="EG22" s="62">
        <f t="shared" si="28"/>
        <v>811.6</v>
      </c>
      <c r="EH22" s="126">
        <v>220.3</v>
      </c>
      <c r="EI22" s="126">
        <v>224.3</v>
      </c>
      <c r="EJ22" s="126">
        <v>239.5</v>
      </c>
      <c r="EK22" s="62">
        <v>242</v>
      </c>
      <c r="EL22" s="84">
        <v>246.5</v>
      </c>
      <c r="EM22" s="84">
        <v>284.9</v>
      </c>
      <c r="EN22" s="62">
        <v>268</v>
      </c>
      <c r="EO22" s="84">
        <v>259.7</v>
      </c>
      <c r="EP22" s="84">
        <v>259.2</v>
      </c>
      <c r="EQ22" s="74">
        <v>257.4</v>
      </c>
      <c r="ER22" s="126">
        <v>267.7</v>
      </c>
      <c r="ES22" s="84">
        <v>286.5</v>
      </c>
      <c r="EU22" s="62">
        <f t="shared" si="21"/>
        <v>725.1</v>
      </c>
      <c r="EV22" s="84">
        <f t="shared" si="22"/>
        <v>758.4</v>
      </c>
      <c r="EY22" s="74">
        <v>228.4</v>
      </c>
      <c r="EZ22" s="126">
        <v>237.4</v>
      </c>
      <c r="FA22" s="126">
        <v>259.3</v>
      </c>
      <c r="FB22" s="126">
        <v>259.1</v>
      </c>
      <c r="FC22" s="126">
        <v>246.7</v>
      </c>
      <c r="FD22" s="126">
        <v>252.6</v>
      </c>
      <c r="FE22" s="126">
        <v>243.7</v>
      </c>
      <c r="FF22" s="126">
        <v>242.7</v>
      </c>
      <c r="FG22" s="126">
        <v>249.6</v>
      </c>
    </row>
    <row r="23" spans="1:163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1">
        <v>5892.5</v>
      </c>
      <c r="G23" s="203">
        <f t="shared" si="23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4"/>
        <v>2124.6</v>
      </c>
      <c r="AB23" s="203">
        <f t="shared" si="25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7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1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8">
        <v>13418.7</v>
      </c>
      <c r="CT23" s="84">
        <f t="shared" si="10"/>
        <v>2821.3</v>
      </c>
      <c r="CU23" s="84">
        <f t="shared" si="26"/>
        <v>3361.4</v>
      </c>
      <c r="CV23" s="84">
        <f t="shared" si="27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84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D23" s="84">
        <f t="shared" si="18"/>
        <v>2112.8</v>
      </c>
      <c r="EE23" s="84">
        <f t="shared" si="19"/>
        <v>2090.8</v>
      </c>
      <c r="EF23" s="84">
        <f t="shared" si="20"/>
        <v>2043</v>
      </c>
      <c r="EG23" s="62">
        <f t="shared" si="28"/>
        <v>2510.9</v>
      </c>
      <c r="EH23" s="126">
        <v>608.8</v>
      </c>
      <c r="EI23" s="126">
        <v>778.6</v>
      </c>
      <c r="EJ23" s="126">
        <v>725.4</v>
      </c>
      <c r="EK23" s="62">
        <v>684</v>
      </c>
      <c r="EL23" s="62">
        <v>770</v>
      </c>
      <c r="EM23" s="84">
        <v>636.8</v>
      </c>
      <c r="EN23" s="84">
        <v>597.7</v>
      </c>
      <c r="EO23" s="84">
        <v>520.1</v>
      </c>
      <c r="EP23" s="84">
        <v>925.2</v>
      </c>
      <c r="EQ23" s="74">
        <v>802.6</v>
      </c>
      <c r="ER23" s="126">
        <v>1061.9</v>
      </c>
      <c r="ES23" s="84">
        <v>646.4</v>
      </c>
      <c r="EU23" s="62">
        <f t="shared" si="21"/>
        <v>931.2</v>
      </c>
      <c r="EV23" s="84">
        <f t="shared" si="22"/>
        <v>1229.7</v>
      </c>
      <c r="EY23" s="74">
        <v>187.4</v>
      </c>
      <c r="EZ23" s="126">
        <v>374.6</v>
      </c>
      <c r="FA23" s="126">
        <v>369.2</v>
      </c>
      <c r="FB23" s="126">
        <v>383.6</v>
      </c>
      <c r="FC23" s="126">
        <v>434</v>
      </c>
      <c r="FD23" s="126">
        <v>412.1</v>
      </c>
      <c r="FE23" s="126">
        <v>1190.9</v>
      </c>
      <c r="FF23" s="126">
        <v>3303.4</v>
      </c>
      <c r="FG23" s="126">
        <v>248</v>
      </c>
    </row>
    <row r="24" spans="1:163" s="126" customFormat="1" ht="22.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3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4"/>
        <v>1814.3</v>
      </c>
      <c r="AB24" s="203">
        <f t="shared" si="25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7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1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8">
        <f>CT24+CU24+CV24+CW24</f>
        <v>3699.4</v>
      </c>
      <c r="CT24" s="84">
        <f t="shared" si="10"/>
        <v>397.1</v>
      </c>
      <c r="CU24" s="84">
        <f t="shared" si="26"/>
        <v>314.3</v>
      </c>
      <c r="CV24" s="84">
        <f t="shared" si="27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84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D24" s="84">
        <f t="shared" si="18"/>
        <v>142.6</v>
      </c>
      <c r="EE24" s="84">
        <f t="shared" si="19"/>
        <v>379</v>
      </c>
      <c r="EF24" s="84">
        <f t="shared" si="20"/>
        <v>1813.1</v>
      </c>
      <c r="EG24" s="62">
        <f t="shared" si="28"/>
        <v>3179</v>
      </c>
      <c r="EH24" s="126">
        <v>61.8</v>
      </c>
      <c r="EI24" s="126">
        <v>53.6</v>
      </c>
      <c r="EJ24" s="126">
        <v>27.2</v>
      </c>
      <c r="EK24" s="84">
        <v>118.6</v>
      </c>
      <c r="EL24" s="84">
        <v>66.6</v>
      </c>
      <c r="EM24" s="84">
        <v>193.8</v>
      </c>
      <c r="EN24" s="84">
        <v>222.8</v>
      </c>
      <c r="EO24" s="84">
        <v>622.9</v>
      </c>
      <c r="EP24" s="84">
        <v>967.4</v>
      </c>
      <c r="EQ24" s="74">
        <v>700.3</v>
      </c>
      <c r="ER24" s="126">
        <v>2435.6</v>
      </c>
      <c r="ES24" s="84">
        <v>43.1</v>
      </c>
      <c r="EU24" s="62">
        <f t="shared" si="21"/>
        <v>229.4</v>
      </c>
      <c r="EV24" s="84">
        <f t="shared" si="22"/>
        <v>574.4</v>
      </c>
      <c r="EY24" s="74">
        <v>9.2</v>
      </c>
      <c r="EZ24" s="126">
        <v>64.8</v>
      </c>
      <c r="FA24" s="126">
        <v>155.4</v>
      </c>
      <c r="FB24" s="126">
        <v>130.8</v>
      </c>
      <c r="FC24" s="126">
        <v>46</v>
      </c>
      <c r="FD24" s="126">
        <v>397.6</v>
      </c>
      <c r="FE24" s="126">
        <v>300.9</v>
      </c>
      <c r="FF24" s="126">
        <v>508.4</v>
      </c>
      <c r="FG24" s="126">
        <v>607</v>
      </c>
    </row>
    <row r="25" spans="1:163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3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4"/>
        <v>3806</v>
      </c>
      <c r="AB25" s="203">
        <f t="shared" si="25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10">
        <f t="shared" si="8"/>
        <v>3295.3</v>
      </c>
      <c r="AT25" s="10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84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84">
        <v>900.4</v>
      </c>
      <c r="BQ25" s="84">
        <v>1528</v>
      </c>
      <c r="BR25" s="84">
        <v>889.7</v>
      </c>
      <c r="BS25" s="84">
        <v>768.5</v>
      </c>
      <c r="BT25" s="126">
        <v>1091.3</v>
      </c>
      <c r="BU25" s="84">
        <v>940.8</v>
      </c>
      <c r="BV25" s="84">
        <v>876.5</v>
      </c>
      <c r="BW25" s="84">
        <v>1476.1</v>
      </c>
      <c r="BX25" s="84">
        <v>2087.9</v>
      </c>
      <c r="BY25" s="84"/>
      <c r="BZ25" s="261">
        <v>13949</v>
      </c>
      <c r="CA25" s="84">
        <v>4216.7</v>
      </c>
      <c r="CB25" s="84">
        <v>2545.5</v>
      </c>
      <c r="CC25" s="84">
        <v>3068.6</v>
      </c>
      <c r="CD25" s="84">
        <v>4218.5</v>
      </c>
      <c r="CE25" s="84">
        <v>1544.9</v>
      </c>
      <c r="CF25" s="84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84">
        <v>2069.9</v>
      </c>
      <c r="CQ25" s="84"/>
      <c r="CR25" s="84"/>
      <c r="CS25" s="268">
        <v>14072.2</v>
      </c>
      <c r="CT25" s="84">
        <f t="shared" si="10"/>
        <v>4606.4</v>
      </c>
      <c r="CU25" s="84">
        <f t="shared" si="26"/>
        <v>2582.3</v>
      </c>
      <c r="CV25" s="84">
        <f t="shared" si="27"/>
        <v>2469.4</v>
      </c>
      <c r="CW25" s="84">
        <f t="shared" si="11"/>
        <v>4414.1</v>
      </c>
      <c r="CX25" s="126">
        <v>1536.3</v>
      </c>
      <c r="CY25" s="126">
        <v>1580.6</v>
      </c>
      <c r="CZ25" s="126">
        <v>1489.5</v>
      </c>
      <c r="DA25" s="84">
        <v>1016.8</v>
      </c>
      <c r="DB25" s="84">
        <v>852.8</v>
      </c>
      <c r="DC25" s="84">
        <v>712.7</v>
      </c>
      <c r="DD25" s="84">
        <v>603.2</v>
      </c>
      <c r="DE25" s="84">
        <v>850.3</v>
      </c>
      <c r="DF25" s="126">
        <v>1015.9</v>
      </c>
      <c r="DG25" s="84">
        <v>902.5</v>
      </c>
      <c r="DH25" s="84">
        <v>1281</v>
      </c>
      <c r="DI25" s="84">
        <v>2230.6</v>
      </c>
      <c r="DJ25" s="84">
        <f t="shared" si="12"/>
        <v>14072.2</v>
      </c>
      <c r="DK25" s="84"/>
      <c r="DL25" s="84">
        <f t="shared" si="13"/>
        <v>13876.2</v>
      </c>
      <c r="DM25" s="84">
        <f t="shared" si="14"/>
        <v>4392.4</v>
      </c>
      <c r="DN25" s="84">
        <f t="shared" si="15"/>
        <v>2667.8</v>
      </c>
      <c r="DO25" s="84">
        <f t="shared" si="16"/>
        <v>2694.4</v>
      </c>
      <c r="DP25" s="84">
        <f t="shared" si="17"/>
        <v>4121.6</v>
      </c>
      <c r="DQ25" s="126">
        <v>1594.3</v>
      </c>
      <c r="DR25" s="126">
        <v>1338.4</v>
      </c>
      <c r="DS25" s="126">
        <v>1459.7</v>
      </c>
      <c r="DT25" s="84">
        <v>1065.4</v>
      </c>
      <c r="DU25" s="84">
        <v>862.2</v>
      </c>
      <c r="DV25" s="84">
        <v>740.2</v>
      </c>
      <c r="DW25" s="84">
        <v>953.8</v>
      </c>
      <c r="DX25" s="84">
        <v>895.1</v>
      </c>
      <c r="DY25" s="84">
        <v>845.5</v>
      </c>
      <c r="DZ25" s="126">
        <v>643.2</v>
      </c>
      <c r="EA25" s="74">
        <v>1292</v>
      </c>
      <c r="EB25" s="84">
        <v>2186.4</v>
      </c>
      <c r="ED25" s="84">
        <f t="shared" si="18"/>
        <v>4598.1</v>
      </c>
      <c r="EE25" s="84">
        <f t="shared" si="19"/>
        <v>3109.7</v>
      </c>
      <c r="EF25" s="84">
        <f t="shared" si="20"/>
        <v>2069.3</v>
      </c>
      <c r="EG25" s="62">
        <f t="shared" si="28"/>
        <v>4050.4</v>
      </c>
      <c r="EH25" s="126">
        <v>1567.8</v>
      </c>
      <c r="EI25" s="126">
        <v>1481.2</v>
      </c>
      <c r="EJ25" s="126">
        <v>1549.1</v>
      </c>
      <c r="EK25" s="84">
        <v>1232.4</v>
      </c>
      <c r="EL25" s="84">
        <v>908.9</v>
      </c>
      <c r="EM25" s="84">
        <v>968.4</v>
      </c>
      <c r="EN25" s="84">
        <v>547.9</v>
      </c>
      <c r="EO25" s="84">
        <v>743.7</v>
      </c>
      <c r="EP25" s="84">
        <v>777.7</v>
      </c>
      <c r="EQ25" s="74">
        <v>903</v>
      </c>
      <c r="ER25" s="74">
        <v>1316.6</v>
      </c>
      <c r="ES25" s="84">
        <v>1830.8</v>
      </c>
      <c r="EU25" s="62">
        <f t="shared" si="21"/>
        <v>3679.4</v>
      </c>
      <c r="EV25" s="84">
        <f t="shared" si="22"/>
        <v>2672.6</v>
      </c>
      <c r="EY25" s="74">
        <v>1112.8</v>
      </c>
      <c r="EZ25" s="126">
        <v>1116.9</v>
      </c>
      <c r="FA25" s="126">
        <v>1449.7</v>
      </c>
      <c r="FB25" s="126">
        <v>1087.8</v>
      </c>
      <c r="FC25" s="126">
        <v>685.6</v>
      </c>
      <c r="FD25" s="126">
        <v>899.2</v>
      </c>
      <c r="FE25" s="126">
        <v>603.3</v>
      </c>
      <c r="FF25" s="126">
        <v>778.8</v>
      </c>
      <c r="FG25" s="126">
        <v>795.1</v>
      </c>
    </row>
    <row r="26" spans="1:163" s="84" customFormat="1" ht="18" customHeight="1">
      <c r="A26" s="189" t="s">
        <v>226</v>
      </c>
      <c r="B26" s="176" t="s">
        <v>219</v>
      </c>
      <c r="C26" s="176" t="s">
        <v>219</v>
      </c>
      <c r="D26" s="189" t="s">
        <v>62</v>
      </c>
      <c r="E26" s="175" t="s">
        <v>31</v>
      </c>
      <c r="F26" s="213">
        <v>14371.4</v>
      </c>
      <c r="G26" s="10">
        <f t="shared" si="23"/>
        <v>3970.6</v>
      </c>
      <c r="H26" s="10">
        <f t="shared" si="0"/>
        <v>3305.3</v>
      </c>
      <c r="I26" s="10">
        <f t="shared" si="1"/>
        <v>3085.9</v>
      </c>
      <c r="J26" s="10">
        <f t="shared" si="2"/>
        <v>4009.6</v>
      </c>
      <c r="K26" s="61">
        <v>1515.3</v>
      </c>
      <c r="L26" s="10">
        <v>1541.4</v>
      </c>
      <c r="M26" s="10">
        <v>913.9</v>
      </c>
      <c r="N26" s="10">
        <v>915</v>
      </c>
      <c r="O26" s="10">
        <v>968.4</v>
      </c>
      <c r="P26" s="10">
        <v>1421.9</v>
      </c>
      <c r="Q26" s="10">
        <v>673.7</v>
      </c>
      <c r="R26" s="10">
        <v>888.8</v>
      </c>
      <c r="S26" s="10">
        <v>1523.4</v>
      </c>
      <c r="T26" s="10">
        <v>1581.5</v>
      </c>
      <c r="U26" s="10">
        <v>1475.3</v>
      </c>
      <c r="V26" s="10">
        <v>952.8</v>
      </c>
      <c r="W26" s="10"/>
      <c r="X26" s="213">
        <f t="shared" si="3"/>
        <v>10982.7</v>
      </c>
      <c r="Y26" s="10">
        <f t="shared" si="4"/>
        <v>3026.7</v>
      </c>
      <c r="Z26" s="10">
        <f t="shared" si="5"/>
        <v>3428.8</v>
      </c>
      <c r="AA26" s="10">
        <f t="shared" si="24"/>
        <v>2294.1</v>
      </c>
      <c r="AB26" s="10">
        <f t="shared" si="25"/>
        <v>2233.1</v>
      </c>
      <c r="AC26" s="203">
        <v>1147.3</v>
      </c>
      <c r="AD26" s="10">
        <v>993.6</v>
      </c>
      <c r="AE26" s="10">
        <v>885.8</v>
      </c>
      <c r="AF26" s="10">
        <v>1221.4</v>
      </c>
      <c r="AG26" s="203">
        <v>1171.1</v>
      </c>
      <c r="AH26" s="203">
        <v>1036.3</v>
      </c>
      <c r="AI26" s="10">
        <v>888.8</v>
      </c>
      <c r="AJ26" s="10">
        <v>703.8</v>
      </c>
      <c r="AK26" s="10">
        <v>701.5</v>
      </c>
      <c r="AL26" s="62">
        <v>587.6</v>
      </c>
      <c r="AM26" s="10">
        <v>770.4</v>
      </c>
      <c r="AN26" s="10">
        <v>875.1</v>
      </c>
      <c r="AO26" s="10"/>
      <c r="AP26" s="213">
        <v>4212.3</v>
      </c>
      <c r="AQ26" s="10">
        <f t="shared" si="6"/>
        <v>1451.9</v>
      </c>
      <c r="AR26" s="10">
        <f t="shared" si="7"/>
        <v>1143</v>
      </c>
      <c r="AS26" s="10">
        <f t="shared" si="8"/>
        <v>1158.3</v>
      </c>
      <c r="AT26" s="10">
        <f t="shared" si="9"/>
        <v>459.1</v>
      </c>
      <c r="AU26" s="10">
        <v>130.8</v>
      </c>
      <c r="AV26" s="201">
        <v>549.6</v>
      </c>
      <c r="AW26" s="201">
        <v>771.5</v>
      </c>
      <c r="AX26" s="10">
        <v>247.4</v>
      </c>
      <c r="AY26" s="10">
        <v>216.4</v>
      </c>
      <c r="AZ26" s="201">
        <v>679.2</v>
      </c>
      <c r="BA26" s="201">
        <v>472.2</v>
      </c>
      <c r="BB26" s="201">
        <v>264.3</v>
      </c>
      <c r="BC26" s="201">
        <v>421.8</v>
      </c>
      <c r="BD26" s="10">
        <v>349.5</v>
      </c>
      <c r="BE26" s="201">
        <v>84.9</v>
      </c>
      <c r="BF26" s="10">
        <v>24.7</v>
      </c>
      <c r="BG26" s="10"/>
      <c r="BH26" s="257">
        <v>2033.1</v>
      </c>
      <c r="BI26" s="84">
        <v>192.8</v>
      </c>
      <c r="BJ26" s="84">
        <v>636.9</v>
      </c>
      <c r="BK26" s="84">
        <v>762.2</v>
      </c>
      <c r="BL26" s="84">
        <v>441.2</v>
      </c>
      <c r="BM26" s="84">
        <v>79.1</v>
      </c>
      <c r="BN26" s="84">
        <v>61.5</v>
      </c>
      <c r="BO26" s="84">
        <v>52.2</v>
      </c>
      <c r="BP26" s="84">
        <v>76.6</v>
      </c>
      <c r="BQ26" s="84">
        <v>207.7</v>
      </c>
      <c r="BR26" s="84">
        <v>352.6</v>
      </c>
      <c r="BS26" s="84">
        <v>247.7</v>
      </c>
      <c r="BT26" s="84">
        <v>253.2</v>
      </c>
      <c r="BU26" s="84">
        <v>261.3</v>
      </c>
      <c r="BV26" s="84">
        <v>213.2</v>
      </c>
      <c r="BW26" s="84">
        <v>160.4</v>
      </c>
      <c r="BX26" s="84">
        <v>67.6</v>
      </c>
      <c r="BZ26" s="261">
        <v>2168.4</v>
      </c>
      <c r="CA26" s="84">
        <v>248.3</v>
      </c>
      <c r="CB26" s="84">
        <v>765.1</v>
      </c>
      <c r="CC26" s="84">
        <v>854.7</v>
      </c>
      <c r="CD26" s="84">
        <v>342.7</v>
      </c>
      <c r="CE26" s="84">
        <v>67.6</v>
      </c>
      <c r="CF26" s="84">
        <v>94.8</v>
      </c>
      <c r="CG26" s="84">
        <v>75.4</v>
      </c>
      <c r="CH26" s="84">
        <v>124.7</v>
      </c>
      <c r="CI26" s="84">
        <v>313.1</v>
      </c>
      <c r="CJ26" s="84">
        <v>316.8</v>
      </c>
      <c r="CK26" s="84">
        <v>331.7</v>
      </c>
      <c r="CL26" s="84">
        <v>279.9</v>
      </c>
      <c r="CM26" s="84">
        <v>232.6</v>
      </c>
      <c r="CN26" s="84">
        <v>162.7</v>
      </c>
      <c r="CO26" s="84">
        <v>97.7</v>
      </c>
      <c r="CP26" s="84">
        <v>71.4</v>
      </c>
      <c r="CS26" s="268">
        <f>CT26+CU26+CV26+CW26</f>
        <v>1994.4</v>
      </c>
      <c r="CT26" s="84">
        <f t="shared" si="10"/>
        <v>201.9</v>
      </c>
      <c r="CU26" s="84">
        <f t="shared" si="26"/>
        <v>436.7</v>
      </c>
      <c r="CV26" s="84">
        <f t="shared" si="27"/>
        <v>712.5</v>
      </c>
      <c r="CW26" s="84">
        <f t="shared" si="11"/>
        <v>643.3</v>
      </c>
      <c r="CX26" s="84">
        <v>85.5</v>
      </c>
      <c r="CY26" s="84">
        <v>61.1</v>
      </c>
      <c r="CZ26" s="84">
        <v>55.3</v>
      </c>
      <c r="DA26" s="84">
        <v>95.4</v>
      </c>
      <c r="DB26" s="84">
        <v>147.9</v>
      </c>
      <c r="DC26" s="84">
        <v>193.4</v>
      </c>
      <c r="DD26" s="84">
        <v>269</v>
      </c>
      <c r="DE26" s="84">
        <v>243.1</v>
      </c>
      <c r="DF26" s="84">
        <v>200.4</v>
      </c>
      <c r="DG26" s="84">
        <v>191.5</v>
      </c>
      <c r="DH26" s="84">
        <v>207.1</v>
      </c>
      <c r="DI26" s="84">
        <v>244.7</v>
      </c>
      <c r="DJ26" s="84">
        <f t="shared" si="12"/>
        <v>1994.4</v>
      </c>
      <c r="DL26" s="84">
        <f t="shared" si="13"/>
        <v>2214.2</v>
      </c>
      <c r="DM26" s="84">
        <f t="shared" si="14"/>
        <v>328.5</v>
      </c>
      <c r="DN26" s="84">
        <f t="shared" si="15"/>
        <v>655.2</v>
      </c>
      <c r="DO26" s="84">
        <f t="shared" si="16"/>
        <v>827.1</v>
      </c>
      <c r="DP26" s="84">
        <f t="shared" si="17"/>
        <v>403.4</v>
      </c>
      <c r="DQ26" s="84">
        <v>76.1</v>
      </c>
      <c r="DR26" s="62">
        <v>86</v>
      </c>
      <c r="DS26" s="84">
        <v>166.4</v>
      </c>
      <c r="DT26" s="62">
        <v>145.6</v>
      </c>
      <c r="DU26" s="84">
        <v>225.7</v>
      </c>
      <c r="DV26" s="84">
        <v>283.9</v>
      </c>
      <c r="DW26" s="62">
        <v>293.2</v>
      </c>
      <c r="DX26" s="84">
        <v>291.1</v>
      </c>
      <c r="DY26" s="84">
        <v>242.8</v>
      </c>
      <c r="DZ26" s="84">
        <v>228.5</v>
      </c>
      <c r="EA26" s="84">
        <v>89.9</v>
      </c>
      <c r="EB26" s="62">
        <v>85</v>
      </c>
      <c r="EC26" s="126"/>
      <c r="ED26" s="84">
        <f t="shared" si="18"/>
        <v>332.7</v>
      </c>
      <c r="EE26" s="84">
        <f t="shared" si="19"/>
        <v>650.2</v>
      </c>
      <c r="EF26" s="84">
        <f t="shared" si="20"/>
        <v>738.6</v>
      </c>
      <c r="EG26" s="62">
        <f t="shared" si="28"/>
        <v>375.8</v>
      </c>
      <c r="EH26" s="84">
        <v>60.2</v>
      </c>
      <c r="EI26" s="62">
        <v>97.4</v>
      </c>
      <c r="EJ26" s="84">
        <v>175.1</v>
      </c>
      <c r="EK26" s="84">
        <v>175.3</v>
      </c>
      <c r="EL26" s="84">
        <v>177.4</v>
      </c>
      <c r="EM26" s="84">
        <v>297.5</v>
      </c>
      <c r="EN26" s="62">
        <v>290.7</v>
      </c>
      <c r="EO26" s="84">
        <v>236.8</v>
      </c>
      <c r="EP26" s="84">
        <v>211.1</v>
      </c>
      <c r="EQ26" s="84">
        <v>222.9</v>
      </c>
      <c r="ER26" s="84">
        <v>93.7</v>
      </c>
      <c r="ES26" s="84">
        <v>59.2</v>
      </c>
      <c r="EU26" s="62">
        <f t="shared" si="21"/>
        <v>256.2</v>
      </c>
      <c r="EV26" s="84">
        <f t="shared" si="22"/>
        <v>712.6</v>
      </c>
      <c r="EY26" s="62">
        <v>79.5</v>
      </c>
      <c r="EZ26" s="84">
        <v>99.3</v>
      </c>
      <c r="FA26" s="84">
        <v>77.4</v>
      </c>
      <c r="FB26" s="84">
        <v>118.5</v>
      </c>
      <c r="FC26" s="84">
        <v>250.1</v>
      </c>
      <c r="FD26" s="84">
        <v>344</v>
      </c>
      <c r="FE26" s="84">
        <v>414.2</v>
      </c>
      <c r="FF26" s="84">
        <v>376.1</v>
      </c>
      <c r="FG26" s="84">
        <v>454.2</v>
      </c>
    </row>
    <row r="27" spans="1:163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3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4"/>
        <v>6135.9</v>
      </c>
      <c r="AB27" s="203">
        <f t="shared" si="25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10">
        <f t="shared" si="8"/>
        <v>4913.9</v>
      </c>
      <c r="AT27" s="10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84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84">
        <v>2318.1</v>
      </c>
      <c r="BQ27" s="84">
        <v>2662.7</v>
      </c>
      <c r="BR27" s="84">
        <v>1470</v>
      </c>
      <c r="BS27" s="84">
        <v>1687.3</v>
      </c>
      <c r="BT27" s="126">
        <v>1621.8</v>
      </c>
      <c r="BU27" s="84">
        <v>2006.9</v>
      </c>
      <c r="BV27" s="84">
        <v>2116.9</v>
      </c>
      <c r="BW27" s="84">
        <v>569</v>
      </c>
      <c r="BX27" s="84">
        <v>932.6</v>
      </c>
      <c r="BY27" s="84"/>
      <c r="BZ27" s="261">
        <v>13035.3</v>
      </c>
      <c r="CA27" s="84">
        <v>8199.1</v>
      </c>
      <c r="CB27" s="84">
        <v>9852</v>
      </c>
      <c r="CC27" s="84">
        <v>6318.2</v>
      </c>
      <c r="CD27" s="84">
        <v>1514.2</v>
      </c>
      <c r="CE27" s="84">
        <v>1267</v>
      </c>
      <c r="CF27" s="84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84">
        <v>0</v>
      </c>
      <c r="CQ27" s="84"/>
      <c r="CR27" s="84"/>
      <c r="CS27" s="268">
        <v>21046.3</v>
      </c>
      <c r="CT27" s="84">
        <f t="shared" si="10"/>
        <v>2532.2</v>
      </c>
      <c r="CU27" s="84">
        <f t="shared" si="26"/>
        <v>4875.5</v>
      </c>
      <c r="CV27" s="84">
        <f t="shared" si="27"/>
        <v>7403.4</v>
      </c>
      <c r="CW27" s="84">
        <f t="shared" si="11"/>
        <v>6235.2</v>
      </c>
      <c r="CX27" s="126">
        <v>866.3</v>
      </c>
      <c r="CY27" s="126">
        <v>830.3</v>
      </c>
      <c r="CZ27" s="126">
        <v>835.6</v>
      </c>
      <c r="DA27" s="84">
        <v>1287.6</v>
      </c>
      <c r="DB27" s="84">
        <v>1730.6</v>
      </c>
      <c r="DC27" s="84">
        <v>1857.3</v>
      </c>
      <c r="DD27" s="84">
        <v>2621.9</v>
      </c>
      <c r="DE27" s="84">
        <v>2345.1</v>
      </c>
      <c r="DF27" s="126">
        <v>2436.4</v>
      </c>
      <c r="DG27" s="84">
        <v>2646.2</v>
      </c>
      <c r="DH27" s="84">
        <v>1911.3</v>
      </c>
      <c r="DI27" s="84">
        <v>1677.7</v>
      </c>
      <c r="DJ27" s="84">
        <f t="shared" si="12"/>
        <v>21046.3</v>
      </c>
      <c r="DK27" s="84"/>
      <c r="DL27" s="84">
        <f t="shared" si="13"/>
        <v>30699.3</v>
      </c>
      <c r="DM27" s="84">
        <f t="shared" si="14"/>
        <v>6319.4</v>
      </c>
      <c r="DN27" s="84">
        <f t="shared" si="15"/>
        <v>6728.7</v>
      </c>
      <c r="DO27" s="84">
        <f t="shared" si="16"/>
        <v>8763.9</v>
      </c>
      <c r="DP27" s="84">
        <f t="shared" si="17"/>
        <v>8887.3</v>
      </c>
      <c r="DQ27" s="126">
        <v>1946.3</v>
      </c>
      <c r="DR27" s="126">
        <v>2008.2</v>
      </c>
      <c r="DS27" s="126">
        <v>2364.9</v>
      </c>
      <c r="DT27" s="84">
        <v>2387.6</v>
      </c>
      <c r="DU27" s="84">
        <v>2016.5</v>
      </c>
      <c r="DV27" s="84">
        <v>2324.6</v>
      </c>
      <c r="DW27" s="84">
        <v>2450.4</v>
      </c>
      <c r="DX27" s="84">
        <v>2909.2</v>
      </c>
      <c r="DY27" s="84">
        <v>3404.3</v>
      </c>
      <c r="DZ27" s="126">
        <v>2853.5</v>
      </c>
      <c r="EA27" s="126">
        <v>3522.3</v>
      </c>
      <c r="EB27" s="84">
        <v>2511.5</v>
      </c>
      <c r="ED27" s="84">
        <f t="shared" si="18"/>
        <v>8707</v>
      </c>
      <c r="EE27" s="84">
        <f t="shared" si="19"/>
        <v>7875.8</v>
      </c>
      <c r="EF27" s="84">
        <f t="shared" si="20"/>
        <v>7680.5</v>
      </c>
      <c r="EG27" s="62">
        <f t="shared" si="28"/>
        <v>7566.7</v>
      </c>
      <c r="EH27" s="126">
        <v>2459.4</v>
      </c>
      <c r="EI27" s="126">
        <v>2661.4</v>
      </c>
      <c r="EJ27" s="126">
        <v>3586.2</v>
      </c>
      <c r="EK27" s="84">
        <v>2092.4</v>
      </c>
      <c r="EL27" s="84">
        <v>2815.4</v>
      </c>
      <c r="EM27" s="62">
        <v>2968</v>
      </c>
      <c r="EN27" s="84">
        <v>2882.2</v>
      </c>
      <c r="EO27" s="84">
        <v>2864</v>
      </c>
      <c r="EP27" s="84">
        <v>1934.3</v>
      </c>
      <c r="EQ27" s="126">
        <v>2902.4</v>
      </c>
      <c r="ER27" s="126">
        <v>2100.5</v>
      </c>
      <c r="ES27" s="84">
        <v>2563.8</v>
      </c>
      <c r="EU27" s="62">
        <f t="shared" si="21"/>
        <v>6590.5</v>
      </c>
      <c r="EV27" s="84">
        <f t="shared" si="22"/>
        <v>7293.5</v>
      </c>
      <c r="EY27" s="74">
        <v>1455.1</v>
      </c>
      <c r="EZ27" s="126">
        <v>2256.6</v>
      </c>
      <c r="FA27" s="126">
        <v>2878.8</v>
      </c>
      <c r="FB27" s="126">
        <v>1965</v>
      </c>
      <c r="FC27" s="126">
        <v>1686.3</v>
      </c>
      <c r="FD27" s="126">
        <v>3642.2</v>
      </c>
      <c r="FE27" s="126">
        <v>2207.1</v>
      </c>
      <c r="FF27" s="126">
        <v>2398.1</v>
      </c>
      <c r="FG27" s="126">
        <v>2507.6</v>
      </c>
    </row>
    <row r="28" spans="1:163" s="84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13">
        <v>28.2</v>
      </c>
      <c r="G28" s="10">
        <f t="shared" si="23"/>
        <v>6.8</v>
      </c>
      <c r="H28" s="10">
        <f t="shared" si="0"/>
        <v>6.8</v>
      </c>
      <c r="I28" s="10">
        <f t="shared" si="1"/>
        <v>6.1</v>
      </c>
      <c r="J28" s="10">
        <f t="shared" si="2"/>
        <v>8.5</v>
      </c>
      <c r="K28" s="61">
        <v>2</v>
      </c>
      <c r="L28" s="10">
        <v>2.5</v>
      </c>
      <c r="M28" s="10">
        <v>2.3</v>
      </c>
      <c r="N28" s="10">
        <v>2.3</v>
      </c>
      <c r="O28" s="10">
        <v>2.5</v>
      </c>
      <c r="P28" s="10">
        <v>2</v>
      </c>
      <c r="Q28" s="10">
        <v>2</v>
      </c>
      <c r="R28" s="10">
        <v>2</v>
      </c>
      <c r="S28" s="10">
        <v>2.1</v>
      </c>
      <c r="T28" s="10">
        <v>2</v>
      </c>
      <c r="U28" s="10">
        <v>2</v>
      </c>
      <c r="V28" s="10">
        <v>4.5</v>
      </c>
      <c r="W28" s="10"/>
      <c r="X28" s="213">
        <f t="shared" si="3"/>
        <v>53.8</v>
      </c>
      <c r="Y28" s="10">
        <f t="shared" si="4"/>
        <v>5.7</v>
      </c>
      <c r="Z28" s="10">
        <f t="shared" si="5"/>
        <v>10.8</v>
      </c>
      <c r="AA28" s="10">
        <f t="shared" si="24"/>
        <v>19.4</v>
      </c>
      <c r="AB28" s="10">
        <f t="shared" si="25"/>
        <v>17.9</v>
      </c>
      <c r="AC28" s="203">
        <v>2</v>
      </c>
      <c r="AD28" s="10">
        <v>2.1</v>
      </c>
      <c r="AE28" s="10">
        <v>1.6</v>
      </c>
      <c r="AF28" s="10">
        <v>4.2</v>
      </c>
      <c r="AG28" s="203">
        <v>2.2</v>
      </c>
      <c r="AH28" s="203">
        <v>4.4</v>
      </c>
      <c r="AI28" s="10">
        <v>2.2</v>
      </c>
      <c r="AJ28" s="10">
        <v>12.9</v>
      </c>
      <c r="AK28" s="10">
        <v>4.3</v>
      </c>
      <c r="AL28" s="62">
        <v>4.6</v>
      </c>
      <c r="AM28" s="10">
        <v>6.3</v>
      </c>
      <c r="AN28" s="10">
        <v>7</v>
      </c>
      <c r="AO28" s="10"/>
      <c r="AP28" s="213">
        <v>99.8</v>
      </c>
      <c r="AQ28" s="10">
        <f t="shared" si="6"/>
        <v>25.8</v>
      </c>
      <c r="AR28" s="10">
        <f t="shared" si="7"/>
        <v>21.7</v>
      </c>
      <c r="AS28" s="10">
        <f t="shared" si="8"/>
        <v>23.1</v>
      </c>
      <c r="AT28" s="10">
        <f t="shared" si="9"/>
        <v>29.2</v>
      </c>
      <c r="AU28" s="10">
        <v>3.7</v>
      </c>
      <c r="AV28" s="201">
        <v>13.3</v>
      </c>
      <c r="AW28" s="201">
        <v>8.8</v>
      </c>
      <c r="AX28" s="201">
        <v>7.7</v>
      </c>
      <c r="AY28" s="201">
        <v>7.6</v>
      </c>
      <c r="AZ28" s="201">
        <v>6.4</v>
      </c>
      <c r="BA28" s="201">
        <v>7</v>
      </c>
      <c r="BB28" s="201">
        <v>7.8</v>
      </c>
      <c r="BC28" s="201">
        <v>8.3</v>
      </c>
      <c r="BD28" s="10">
        <v>8.4</v>
      </c>
      <c r="BE28" s="201">
        <v>9.3</v>
      </c>
      <c r="BF28" s="10">
        <v>11.5</v>
      </c>
      <c r="BG28" s="10"/>
      <c r="BH28" s="257">
        <v>41.5</v>
      </c>
      <c r="BI28" s="84">
        <v>26.5</v>
      </c>
      <c r="BJ28" s="84">
        <v>10.4</v>
      </c>
      <c r="BK28" s="84">
        <v>2.4</v>
      </c>
      <c r="BL28" s="84">
        <v>2.2</v>
      </c>
      <c r="BM28" s="84">
        <v>9</v>
      </c>
      <c r="BN28" s="84">
        <v>8.7</v>
      </c>
      <c r="BO28" s="84">
        <v>8.8</v>
      </c>
      <c r="BP28" s="84">
        <v>8.8</v>
      </c>
      <c r="BQ28" s="84">
        <v>0.8</v>
      </c>
      <c r="BR28" s="84">
        <v>0.8</v>
      </c>
      <c r="BS28" s="84">
        <v>0.8</v>
      </c>
      <c r="BT28" s="84">
        <v>0.8</v>
      </c>
      <c r="BU28" s="84">
        <v>0.8</v>
      </c>
      <c r="BV28" s="84">
        <v>0.9</v>
      </c>
      <c r="BW28" s="84">
        <v>0.5</v>
      </c>
      <c r="BX28" s="84">
        <v>0.8</v>
      </c>
      <c r="BZ28" s="261">
        <v>31.3</v>
      </c>
      <c r="CA28" s="84">
        <v>10.6</v>
      </c>
      <c r="CB28" s="84">
        <v>3.3</v>
      </c>
      <c r="CC28" s="84">
        <v>3.2</v>
      </c>
      <c r="CD28" s="84">
        <v>3.9</v>
      </c>
      <c r="CE28" s="84">
        <v>2</v>
      </c>
      <c r="CF28" s="84">
        <v>5.4</v>
      </c>
      <c r="CG28" s="84">
        <v>5.9</v>
      </c>
      <c r="CH28" s="84">
        <v>2.1</v>
      </c>
      <c r="CI28" s="84">
        <v>2</v>
      </c>
      <c r="CJ28" s="84">
        <v>2</v>
      </c>
      <c r="CK28" s="84">
        <v>2</v>
      </c>
      <c r="CL28" s="84">
        <v>1.6</v>
      </c>
      <c r="CM28" s="84">
        <v>2</v>
      </c>
      <c r="CN28" s="84">
        <v>1.8</v>
      </c>
      <c r="CO28" s="84">
        <v>1.9</v>
      </c>
      <c r="CP28" s="84">
        <v>2.6</v>
      </c>
      <c r="CS28" s="268">
        <f>CT28+CU28+CV28+CW28</f>
        <v>11.3</v>
      </c>
      <c r="CT28" s="84">
        <f t="shared" si="10"/>
        <v>2.7</v>
      </c>
      <c r="CU28" s="84">
        <f t="shared" si="26"/>
        <v>2.8</v>
      </c>
      <c r="CV28" s="84">
        <f t="shared" si="27"/>
        <v>2.7</v>
      </c>
      <c r="CW28" s="84">
        <f t="shared" si="11"/>
        <v>3.1</v>
      </c>
      <c r="CX28" s="84">
        <v>0.7</v>
      </c>
      <c r="CY28" s="84">
        <v>1</v>
      </c>
      <c r="CZ28" s="84">
        <v>1</v>
      </c>
      <c r="DA28" s="84">
        <v>1.1</v>
      </c>
      <c r="DB28" s="84">
        <v>0.9</v>
      </c>
      <c r="DC28" s="84">
        <v>0.8</v>
      </c>
      <c r="DD28" s="84">
        <v>0.8</v>
      </c>
      <c r="DE28" s="84">
        <v>0.9</v>
      </c>
      <c r="DF28" s="84">
        <v>1</v>
      </c>
      <c r="DG28" s="84">
        <v>0.8</v>
      </c>
      <c r="DH28" s="84">
        <v>1</v>
      </c>
      <c r="DI28" s="84">
        <v>1.3</v>
      </c>
      <c r="DJ28" s="84">
        <f t="shared" si="12"/>
        <v>11.3</v>
      </c>
      <c r="DL28" s="84">
        <f t="shared" si="13"/>
        <v>14.1</v>
      </c>
      <c r="DM28" s="84">
        <f t="shared" si="14"/>
        <v>3.5</v>
      </c>
      <c r="DN28" s="84">
        <f t="shared" si="15"/>
        <v>3</v>
      </c>
      <c r="DO28" s="84">
        <f t="shared" si="16"/>
        <v>2.6</v>
      </c>
      <c r="DP28" s="84">
        <f t="shared" si="17"/>
        <v>5</v>
      </c>
      <c r="DQ28" s="84">
        <v>2.1</v>
      </c>
      <c r="DR28" s="84">
        <v>0.300000000000001</v>
      </c>
      <c r="DS28" s="84">
        <v>1.1</v>
      </c>
      <c r="DT28" s="84">
        <v>0.9</v>
      </c>
      <c r="DU28" s="84">
        <v>0.9</v>
      </c>
      <c r="DV28" s="84">
        <v>1.2</v>
      </c>
      <c r="DW28" s="84">
        <v>0.8</v>
      </c>
      <c r="DX28" s="84">
        <v>0.8</v>
      </c>
      <c r="DY28" s="84">
        <v>1</v>
      </c>
      <c r="DZ28" s="84">
        <v>0.9</v>
      </c>
      <c r="EA28" s="84">
        <v>2.9</v>
      </c>
      <c r="EB28" s="84">
        <v>1.2</v>
      </c>
      <c r="EC28" s="126"/>
      <c r="ED28" s="84">
        <f t="shared" si="18"/>
        <v>6.9</v>
      </c>
      <c r="EE28" s="84">
        <f t="shared" si="19"/>
        <v>7.5</v>
      </c>
      <c r="EF28" s="84">
        <f t="shared" si="20"/>
        <v>7.2</v>
      </c>
      <c r="EG28" s="62">
        <f t="shared" si="28"/>
        <v>14.4</v>
      </c>
      <c r="EH28" s="84">
        <v>0.9</v>
      </c>
      <c r="EI28" s="84">
        <v>2.9</v>
      </c>
      <c r="EJ28" s="84">
        <v>3.1</v>
      </c>
      <c r="EK28" s="84">
        <v>2.3</v>
      </c>
      <c r="EL28" s="84">
        <v>2.3</v>
      </c>
      <c r="EM28" s="84">
        <v>2.9</v>
      </c>
      <c r="EN28" s="84">
        <v>2.4</v>
      </c>
      <c r="EO28" s="84">
        <v>2.3</v>
      </c>
      <c r="EP28" s="84">
        <v>2.5</v>
      </c>
      <c r="EQ28" s="84">
        <v>2.5</v>
      </c>
      <c r="ER28" s="84">
        <v>2.5</v>
      </c>
      <c r="ES28" s="84">
        <v>9.4</v>
      </c>
      <c r="EU28" s="62">
        <f t="shared" si="21"/>
        <v>53.7</v>
      </c>
      <c r="EV28" s="84">
        <f t="shared" si="22"/>
        <v>91.1</v>
      </c>
      <c r="EY28" s="62">
        <v>9.7</v>
      </c>
      <c r="EZ28" s="84">
        <v>16.6</v>
      </c>
      <c r="FA28" s="84">
        <v>27.4</v>
      </c>
      <c r="FB28" s="84">
        <v>15</v>
      </c>
      <c r="FC28" s="84">
        <v>14.9</v>
      </c>
      <c r="FD28" s="84">
        <v>61.2</v>
      </c>
      <c r="FE28" s="84">
        <v>12.8</v>
      </c>
      <c r="FF28" s="84">
        <v>29.1</v>
      </c>
      <c r="FG28" s="84">
        <v>87.3</v>
      </c>
    </row>
    <row r="29" spans="1:163" s="126" customFormat="1" ht="15" customHeight="1">
      <c r="A29" s="63" t="s">
        <v>229</v>
      </c>
      <c r="B29" s="176" t="s">
        <v>219</v>
      </c>
      <c r="C29" s="176" t="s">
        <v>219</v>
      </c>
      <c r="D29" s="63" t="s">
        <v>65</v>
      </c>
      <c r="E29" s="176" t="s">
        <v>31</v>
      </c>
      <c r="F29" s="225">
        <v>3391.6</v>
      </c>
      <c r="G29" s="203">
        <f t="shared" si="23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4"/>
        <v>895.8</v>
      </c>
      <c r="AB29" s="203">
        <f t="shared" si="25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10">
        <f t="shared" si="8"/>
        <v>1380.2</v>
      </c>
      <c r="AT29" s="10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84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84">
        <v>148.7</v>
      </c>
      <c r="BQ29" s="84">
        <v>318.4</v>
      </c>
      <c r="BR29" s="84">
        <v>465.7</v>
      </c>
      <c r="BS29" s="84">
        <v>603.1</v>
      </c>
      <c r="BT29" s="126">
        <v>534.2</v>
      </c>
      <c r="BU29" s="84">
        <v>478.9</v>
      </c>
      <c r="BV29" s="84">
        <v>312.3</v>
      </c>
      <c r="BW29" s="84">
        <v>288</v>
      </c>
      <c r="BX29" s="84">
        <v>243.8</v>
      </c>
      <c r="BY29" s="84"/>
      <c r="BZ29" s="261">
        <v>2996.4</v>
      </c>
      <c r="CA29" s="84">
        <v>523.9</v>
      </c>
      <c r="CB29" s="84">
        <v>820.1</v>
      </c>
      <c r="CC29" s="84">
        <v>1180.5</v>
      </c>
      <c r="CD29" s="84">
        <v>526.6</v>
      </c>
      <c r="CE29" s="84">
        <v>134</v>
      </c>
      <c r="CF29" s="84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84">
        <v>107.9</v>
      </c>
      <c r="CQ29" s="84"/>
      <c r="CR29" s="84"/>
      <c r="CS29" s="268">
        <v>3256</v>
      </c>
      <c r="CT29" s="84">
        <f t="shared" si="10"/>
        <v>394.3</v>
      </c>
      <c r="CU29" s="84">
        <f t="shared" si="26"/>
        <v>931.7</v>
      </c>
      <c r="CV29" s="84">
        <f t="shared" si="27"/>
        <v>1092.5</v>
      </c>
      <c r="CW29" s="84">
        <f t="shared" si="11"/>
        <v>837.5</v>
      </c>
      <c r="CX29" s="126">
        <v>103.2</v>
      </c>
      <c r="CY29" s="126">
        <v>117.8</v>
      </c>
      <c r="CZ29" s="126">
        <v>173.3</v>
      </c>
      <c r="DA29" s="84">
        <v>176.1</v>
      </c>
      <c r="DB29" s="84">
        <v>365.2</v>
      </c>
      <c r="DC29" s="84">
        <v>390.4</v>
      </c>
      <c r="DD29" s="84">
        <v>404.9</v>
      </c>
      <c r="DE29" s="84">
        <v>351.1</v>
      </c>
      <c r="DF29" s="126">
        <v>336.5</v>
      </c>
      <c r="DG29" s="84">
        <v>279.4</v>
      </c>
      <c r="DH29" s="84">
        <v>181.4</v>
      </c>
      <c r="DI29" s="84">
        <v>376.7</v>
      </c>
      <c r="DJ29" s="84">
        <f t="shared" si="12"/>
        <v>3256</v>
      </c>
      <c r="DK29" s="84"/>
      <c r="DL29" s="84">
        <f t="shared" si="13"/>
        <v>3176.7</v>
      </c>
      <c r="DM29" s="84">
        <f t="shared" si="14"/>
        <v>508.1</v>
      </c>
      <c r="DN29" s="84">
        <f t="shared" si="15"/>
        <v>824.7</v>
      </c>
      <c r="DO29" s="84">
        <f t="shared" si="16"/>
        <v>1179.7</v>
      </c>
      <c r="DP29" s="84">
        <f t="shared" si="17"/>
        <v>664.2</v>
      </c>
      <c r="DQ29" s="126">
        <v>127.2</v>
      </c>
      <c r="DR29" s="126">
        <v>141</v>
      </c>
      <c r="DS29" s="126">
        <v>239.9</v>
      </c>
      <c r="DT29" s="84">
        <v>202.1</v>
      </c>
      <c r="DU29" s="84">
        <v>280.7</v>
      </c>
      <c r="DV29" s="84">
        <v>341.9</v>
      </c>
      <c r="DW29" s="84">
        <v>369</v>
      </c>
      <c r="DX29" s="84">
        <v>386.2</v>
      </c>
      <c r="DY29" s="84">
        <v>424.5</v>
      </c>
      <c r="DZ29" s="126">
        <v>288.2</v>
      </c>
      <c r="EA29" s="126">
        <v>221.7</v>
      </c>
      <c r="EB29" s="84">
        <v>154.3</v>
      </c>
      <c r="ED29" s="84">
        <f t="shared" si="18"/>
        <v>452.1</v>
      </c>
      <c r="EE29" s="84">
        <f t="shared" si="19"/>
        <v>1284</v>
      </c>
      <c r="EF29" s="84">
        <f t="shared" si="20"/>
        <v>1176.1</v>
      </c>
      <c r="EG29" s="62">
        <f t="shared" si="28"/>
        <v>532.2</v>
      </c>
      <c r="EH29" s="126">
        <v>118.3</v>
      </c>
      <c r="EI29" s="126">
        <v>181.6</v>
      </c>
      <c r="EJ29" s="126">
        <v>152.2</v>
      </c>
      <c r="EK29" s="84">
        <v>298.9</v>
      </c>
      <c r="EL29" s="84">
        <v>400.8</v>
      </c>
      <c r="EM29" s="84">
        <v>584.3</v>
      </c>
      <c r="EN29" s="84">
        <v>469.2</v>
      </c>
      <c r="EO29" s="84">
        <v>373.7</v>
      </c>
      <c r="EP29" s="84">
        <v>333.2</v>
      </c>
      <c r="EQ29" s="126">
        <v>262.4</v>
      </c>
      <c r="ER29" s="126">
        <v>138.7</v>
      </c>
      <c r="ES29" s="84">
        <v>131.1</v>
      </c>
      <c r="EU29" s="62">
        <f t="shared" si="21"/>
        <v>443.9</v>
      </c>
      <c r="EV29" s="84">
        <f t="shared" si="22"/>
        <v>1277.7</v>
      </c>
      <c r="EY29" s="74">
        <v>116.9</v>
      </c>
      <c r="EZ29" s="126">
        <v>139.7</v>
      </c>
      <c r="FA29" s="126">
        <v>187.3</v>
      </c>
      <c r="FB29" s="126">
        <v>262.7</v>
      </c>
      <c r="FC29" s="126">
        <v>426.3</v>
      </c>
      <c r="FD29" s="126">
        <v>588.7</v>
      </c>
      <c r="FE29" s="126">
        <v>613.5</v>
      </c>
      <c r="FF29" s="126">
        <v>627.6</v>
      </c>
      <c r="FG29" s="126">
        <v>365.2</v>
      </c>
    </row>
    <row r="30" spans="1:163" s="84" customFormat="1" ht="12">
      <c r="A30" s="189" t="s">
        <v>230</v>
      </c>
      <c r="B30" s="176" t="s">
        <v>219</v>
      </c>
      <c r="C30" s="176" t="s">
        <v>219</v>
      </c>
      <c r="D30" s="189" t="s">
        <v>112</v>
      </c>
      <c r="E30" s="176" t="s">
        <v>31</v>
      </c>
      <c r="F30" s="213">
        <v>659.9</v>
      </c>
      <c r="G30" s="10">
        <f t="shared" si="23"/>
        <v>169.6</v>
      </c>
      <c r="H30" s="10">
        <f t="shared" si="0"/>
        <v>176</v>
      </c>
      <c r="I30" s="10">
        <f t="shared" si="1"/>
        <v>155.6</v>
      </c>
      <c r="J30" s="10">
        <f t="shared" si="2"/>
        <v>158.7</v>
      </c>
      <c r="K30" s="61">
        <v>49.8</v>
      </c>
      <c r="L30" s="10">
        <v>60.2</v>
      </c>
      <c r="M30" s="10">
        <v>59.6</v>
      </c>
      <c r="N30" s="10">
        <v>52.4</v>
      </c>
      <c r="O30" s="10">
        <v>70.4</v>
      </c>
      <c r="P30" s="10">
        <v>53.2</v>
      </c>
      <c r="Q30" s="10">
        <v>48.1</v>
      </c>
      <c r="R30" s="10">
        <v>51.2</v>
      </c>
      <c r="S30" s="10">
        <v>56.3</v>
      </c>
      <c r="T30" s="10">
        <v>52</v>
      </c>
      <c r="U30" s="10">
        <v>56.1</v>
      </c>
      <c r="V30" s="10">
        <v>50.6</v>
      </c>
      <c r="W30" s="10"/>
      <c r="X30" s="213">
        <f t="shared" si="3"/>
        <v>545.9</v>
      </c>
      <c r="Y30" s="10">
        <f t="shared" si="4"/>
        <v>156</v>
      </c>
      <c r="Z30" s="10">
        <f t="shared" si="5"/>
        <v>140.7</v>
      </c>
      <c r="AA30" s="10">
        <f t="shared" si="24"/>
        <v>121</v>
      </c>
      <c r="AB30" s="10">
        <f t="shared" si="25"/>
        <v>128.2</v>
      </c>
      <c r="AC30" s="203">
        <v>47.1</v>
      </c>
      <c r="AD30" s="10">
        <v>51.1</v>
      </c>
      <c r="AE30" s="10">
        <v>57.8</v>
      </c>
      <c r="AF30" s="10">
        <v>51.2</v>
      </c>
      <c r="AG30" s="203">
        <v>48.5</v>
      </c>
      <c r="AH30" s="203">
        <v>41</v>
      </c>
      <c r="AI30" s="10">
        <v>47.1</v>
      </c>
      <c r="AJ30" s="10">
        <v>37.4</v>
      </c>
      <c r="AK30" s="10">
        <v>36.5</v>
      </c>
      <c r="AL30" s="62">
        <v>41.3</v>
      </c>
      <c r="AM30" s="10">
        <v>63.9</v>
      </c>
      <c r="AN30" s="10">
        <v>23</v>
      </c>
      <c r="AO30" s="10"/>
      <c r="AP30" s="213">
        <v>418.1</v>
      </c>
      <c r="AQ30" s="10">
        <f t="shared" si="6"/>
        <v>132.1</v>
      </c>
      <c r="AR30" s="10">
        <f t="shared" si="7"/>
        <v>93.8</v>
      </c>
      <c r="AS30" s="10">
        <f t="shared" si="8"/>
        <v>97.3</v>
      </c>
      <c r="AT30" s="10">
        <f t="shared" si="9"/>
        <v>94.9</v>
      </c>
      <c r="AU30" s="10">
        <v>39.2</v>
      </c>
      <c r="AV30" s="201">
        <v>41.8</v>
      </c>
      <c r="AW30" s="201">
        <v>51.1</v>
      </c>
      <c r="AX30" s="201">
        <v>35.6</v>
      </c>
      <c r="AY30" s="201">
        <v>25.2</v>
      </c>
      <c r="AZ30" s="10">
        <v>33</v>
      </c>
      <c r="BA30" s="201">
        <v>28.5</v>
      </c>
      <c r="BB30" s="10">
        <v>35.8</v>
      </c>
      <c r="BC30" s="201">
        <v>33</v>
      </c>
      <c r="BD30" s="10">
        <v>33.1</v>
      </c>
      <c r="BE30" s="201">
        <v>32</v>
      </c>
      <c r="BF30" s="10">
        <v>29.8</v>
      </c>
      <c r="BG30" s="10"/>
      <c r="BH30" s="257">
        <v>369.3</v>
      </c>
      <c r="BI30" s="84">
        <v>80.3</v>
      </c>
      <c r="BJ30" s="84">
        <v>96.3</v>
      </c>
      <c r="BK30" s="84">
        <v>89.5</v>
      </c>
      <c r="BL30" s="84">
        <v>103.2</v>
      </c>
      <c r="BM30" s="84">
        <v>25.1</v>
      </c>
      <c r="BN30" s="84">
        <v>25.1</v>
      </c>
      <c r="BO30" s="84">
        <v>30.1</v>
      </c>
      <c r="BP30" s="84">
        <v>28.7</v>
      </c>
      <c r="BQ30" s="84">
        <v>34.5</v>
      </c>
      <c r="BR30" s="84">
        <v>33.1</v>
      </c>
      <c r="BS30" s="84">
        <v>30.4</v>
      </c>
      <c r="BT30" s="84">
        <v>31.5</v>
      </c>
      <c r="BU30" s="84">
        <v>27.6</v>
      </c>
      <c r="BV30" s="84">
        <v>46.3</v>
      </c>
      <c r="BW30" s="84">
        <v>29</v>
      </c>
      <c r="BX30" s="84">
        <v>27.9</v>
      </c>
      <c r="BZ30" s="261">
        <v>395.2</v>
      </c>
      <c r="CA30" s="84">
        <v>105.1</v>
      </c>
      <c r="CB30" s="84">
        <v>102.3</v>
      </c>
      <c r="CC30" s="84">
        <v>69.7</v>
      </c>
      <c r="CD30" s="84">
        <v>106.8</v>
      </c>
      <c r="CE30" s="84">
        <v>32.2</v>
      </c>
      <c r="CF30" s="84">
        <v>35.9</v>
      </c>
      <c r="CG30" s="84">
        <v>39.7</v>
      </c>
      <c r="CH30" s="84">
        <v>39</v>
      </c>
      <c r="CI30" s="84">
        <v>33.2</v>
      </c>
      <c r="CJ30" s="84">
        <v>32.9</v>
      </c>
      <c r="CK30" s="84">
        <v>8.3</v>
      </c>
      <c r="CL30" s="84">
        <v>57.4</v>
      </c>
      <c r="CM30" s="84">
        <v>7</v>
      </c>
      <c r="CN30" s="84">
        <v>57.3</v>
      </c>
      <c r="CO30" s="84">
        <v>28</v>
      </c>
      <c r="CP30" s="84">
        <v>24.3</v>
      </c>
      <c r="CS30" s="268">
        <v>382</v>
      </c>
      <c r="CT30" s="84">
        <f t="shared" si="10"/>
        <v>83.6</v>
      </c>
      <c r="CU30" s="84">
        <f t="shared" si="26"/>
        <v>104.7</v>
      </c>
      <c r="CV30" s="84">
        <f t="shared" si="27"/>
        <v>103.4</v>
      </c>
      <c r="CW30" s="84">
        <f t="shared" si="11"/>
        <v>90.3</v>
      </c>
      <c r="CX30" s="84">
        <v>33.2</v>
      </c>
      <c r="CY30" s="84">
        <v>20.6</v>
      </c>
      <c r="CZ30" s="84">
        <v>29.8</v>
      </c>
      <c r="DA30" s="84">
        <v>33.7</v>
      </c>
      <c r="DB30" s="84">
        <v>36</v>
      </c>
      <c r="DC30" s="84">
        <v>35</v>
      </c>
      <c r="DD30" s="84">
        <v>32.8</v>
      </c>
      <c r="DE30" s="84">
        <v>33.9</v>
      </c>
      <c r="DF30" s="84">
        <v>36.7</v>
      </c>
      <c r="DG30" s="84">
        <v>26.9</v>
      </c>
      <c r="DH30" s="84">
        <v>30.1</v>
      </c>
      <c r="DI30" s="84">
        <v>33.3</v>
      </c>
      <c r="DJ30" s="84">
        <f t="shared" si="12"/>
        <v>382</v>
      </c>
      <c r="DL30" s="84">
        <f t="shared" si="13"/>
        <v>504.5</v>
      </c>
      <c r="DM30" s="84">
        <f t="shared" si="14"/>
        <v>122.6</v>
      </c>
      <c r="DN30" s="84">
        <f t="shared" si="15"/>
        <v>133.6</v>
      </c>
      <c r="DO30" s="84">
        <f t="shared" si="16"/>
        <v>126.6</v>
      </c>
      <c r="DP30" s="84">
        <f t="shared" si="17"/>
        <v>121.7</v>
      </c>
      <c r="DQ30" s="84">
        <v>28.2</v>
      </c>
      <c r="DR30" s="84">
        <v>48.5</v>
      </c>
      <c r="DS30" s="84">
        <v>45.9</v>
      </c>
      <c r="DT30" s="84">
        <v>43.7</v>
      </c>
      <c r="DU30" s="84">
        <v>45.2</v>
      </c>
      <c r="DV30" s="84">
        <v>44.7</v>
      </c>
      <c r="DW30" s="84">
        <v>44.8</v>
      </c>
      <c r="DX30" s="84">
        <v>41.8</v>
      </c>
      <c r="DY30" s="84">
        <v>40</v>
      </c>
      <c r="DZ30" s="84">
        <v>43</v>
      </c>
      <c r="EA30" s="84">
        <v>43.8</v>
      </c>
      <c r="EB30" s="84">
        <v>34.9</v>
      </c>
      <c r="EC30" s="126"/>
      <c r="ED30" s="84">
        <f t="shared" si="18"/>
        <v>222.8</v>
      </c>
      <c r="EE30" s="84">
        <f t="shared" si="19"/>
        <v>121</v>
      </c>
      <c r="EF30" s="84">
        <f t="shared" si="20"/>
        <v>115.5</v>
      </c>
      <c r="EG30" s="62">
        <f t="shared" si="28"/>
        <v>103.7</v>
      </c>
      <c r="EH30" s="84">
        <v>145.4</v>
      </c>
      <c r="EI30" s="84">
        <v>44.9</v>
      </c>
      <c r="EJ30" s="84">
        <v>32.5</v>
      </c>
      <c r="EK30" s="84">
        <v>41.1</v>
      </c>
      <c r="EL30" s="84">
        <v>39.3</v>
      </c>
      <c r="EM30" s="84">
        <v>40.6</v>
      </c>
      <c r="EN30" s="84">
        <v>29.8</v>
      </c>
      <c r="EO30" s="84">
        <v>40.2</v>
      </c>
      <c r="EP30" s="84">
        <v>45.5</v>
      </c>
      <c r="EQ30" s="84">
        <v>36.4</v>
      </c>
      <c r="ER30" s="62">
        <v>32</v>
      </c>
      <c r="ES30" s="84">
        <v>35.3</v>
      </c>
      <c r="EU30" s="62">
        <f t="shared" si="21"/>
        <v>104.5</v>
      </c>
      <c r="EV30" s="84">
        <f t="shared" si="22"/>
        <v>133.8</v>
      </c>
      <c r="EY30" s="62">
        <v>37.6</v>
      </c>
      <c r="EZ30" s="84">
        <v>36.5</v>
      </c>
      <c r="FA30" s="84">
        <v>30.4</v>
      </c>
      <c r="FB30" s="84">
        <v>49.9</v>
      </c>
      <c r="FC30" s="84">
        <v>41.9</v>
      </c>
      <c r="FD30" s="84">
        <v>42</v>
      </c>
      <c r="FE30" s="84">
        <v>33</v>
      </c>
      <c r="FF30" s="84">
        <v>37.2</v>
      </c>
      <c r="FG30" s="84">
        <v>39.7</v>
      </c>
    </row>
    <row r="31" spans="1:163" s="84" customFormat="1" ht="21.7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13">
        <v>3793.7</v>
      </c>
      <c r="G31" s="10">
        <f t="shared" si="23"/>
        <v>473.4</v>
      </c>
      <c r="H31" s="10">
        <f t="shared" si="0"/>
        <v>2023.1</v>
      </c>
      <c r="I31" s="10">
        <f t="shared" si="1"/>
        <v>1200.1</v>
      </c>
      <c r="J31" s="10">
        <f t="shared" si="2"/>
        <v>97.1</v>
      </c>
      <c r="K31" s="60">
        <v>12.2</v>
      </c>
      <c r="L31" s="10">
        <v>56.8</v>
      </c>
      <c r="M31" s="10">
        <v>404.4</v>
      </c>
      <c r="N31" s="10">
        <v>439.9</v>
      </c>
      <c r="O31" s="10">
        <v>827.6</v>
      </c>
      <c r="P31" s="10">
        <v>755.6</v>
      </c>
      <c r="Q31" s="10">
        <v>627.7</v>
      </c>
      <c r="R31" s="10">
        <v>450.4</v>
      </c>
      <c r="S31" s="10">
        <v>122</v>
      </c>
      <c r="T31" s="10">
        <v>65.4</v>
      </c>
      <c r="U31" s="10">
        <v>29.4</v>
      </c>
      <c r="V31" s="10">
        <v>2.3</v>
      </c>
      <c r="W31" s="10"/>
      <c r="X31" s="213">
        <f t="shared" si="3"/>
        <v>3628.4</v>
      </c>
      <c r="Y31" s="10">
        <f t="shared" si="4"/>
        <v>342.5</v>
      </c>
      <c r="Z31" s="10">
        <f t="shared" si="5"/>
        <v>1690.1</v>
      </c>
      <c r="AA31" s="10">
        <f t="shared" si="24"/>
        <v>1432.9</v>
      </c>
      <c r="AB31" s="10">
        <f t="shared" si="25"/>
        <v>162.9</v>
      </c>
      <c r="AC31" s="203">
        <v>0</v>
      </c>
      <c r="AD31" s="10">
        <v>0</v>
      </c>
      <c r="AE31" s="10">
        <v>342.5</v>
      </c>
      <c r="AF31" s="10">
        <v>306</v>
      </c>
      <c r="AG31" s="203">
        <v>455.6</v>
      </c>
      <c r="AH31" s="203">
        <v>928.5</v>
      </c>
      <c r="AI31" s="10">
        <v>860</v>
      </c>
      <c r="AJ31" s="10">
        <v>345.4</v>
      </c>
      <c r="AK31" s="10">
        <v>227.5</v>
      </c>
      <c r="AL31" s="62">
        <v>142.4</v>
      </c>
      <c r="AM31" s="10">
        <v>20.5</v>
      </c>
      <c r="AN31" s="10">
        <v>0</v>
      </c>
      <c r="AO31" s="10"/>
      <c r="AP31" s="213">
        <v>3524.4</v>
      </c>
      <c r="AQ31" s="10">
        <f t="shared" si="6"/>
        <v>342</v>
      </c>
      <c r="AR31" s="10">
        <f t="shared" si="7"/>
        <v>1664.7</v>
      </c>
      <c r="AS31" s="10">
        <f t="shared" si="8"/>
        <v>1435.6</v>
      </c>
      <c r="AT31" s="10">
        <f t="shared" si="9"/>
        <v>82.1</v>
      </c>
      <c r="AU31" s="10">
        <v>0</v>
      </c>
      <c r="AV31" s="201">
        <v>0</v>
      </c>
      <c r="AW31" s="201">
        <v>342</v>
      </c>
      <c r="AX31" s="201">
        <v>125.2</v>
      </c>
      <c r="AY31" s="201">
        <v>443.3</v>
      </c>
      <c r="AZ31" s="201">
        <v>1096.2</v>
      </c>
      <c r="BA31" s="201">
        <v>579.3</v>
      </c>
      <c r="BB31" s="201">
        <v>703.8</v>
      </c>
      <c r="BC31" s="201">
        <v>152.5</v>
      </c>
      <c r="BD31" s="10">
        <v>4.2</v>
      </c>
      <c r="BE31" s="201">
        <v>77.9</v>
      </c>
      <c r="BF31" s="10">
        <v>0</v>
      </c>
      <c r="BG31" s="10"/>
      <c r="BH31" s="257">
        <v>4781.9</v>
      </c>
      <c r="BI31" s="84">
        <v>460.1</v>
      </c>
      <c r="BJ31" s="84">
        <v>2680.3</v>
      </c>
      <c r="BK31" s="84">
        <v>1552.4</v>
      </c>
      <c r="BL31" s="84">
        <v>89.1</v>
      </c>
      <c r="BM31" s="84">
        <v>4.7</v>
      </c>
      <c r="BN31" s="84">
        <v>29.9</v>
      </c>
      <c r="BO31" s="84">
        <v>425.5</v>
      </c>
      <c r="BP31" s="84">
        <v>909.9</v>
      </c>
      <c r="BQ31" s="84">
        <v>855.7</v>
      </c>
      <c r="BR31" s="84">
        <v>914.7</v>
      </c>
      <c r="BS31" s="84">
        <v>742.7</v>
      </c>
      <c r="BT31" s="84">
        <v>609.7</v>
      </c>
      <c r="BU31" s="84">
        <v>200</v>
      </c>
      <c r="BV31" s="84">
        <v>56.2</v>
      </c>
      <c r="BW31" s="84">
        <v>27.9</v>
      </c>
      <c r="BX31" s="84">
        <v>5</v>
      </c>
      <c r="BZ31" s="261">
        <v>4722.4</v>
      </c>
      <c r="CA31" s="84">
        <v>282.8</v>
      </c>
      <c r="CB31" s="84">
        <v>2566.8</v>
      </c>
      <c r="CC31" s="84">
        <v>1810.9</v>
      </c>
      <c r="CD31" s="84">
        <v>28.5</v>
      </c>
      <c r="CE31" s="84">
        <v>4.3</v>
      </c>
      <c r="CF31" s="84">
        <v>18.8</v>
      </c>
      <c r="CG31" s="84">
        <v>268.1</v>
      </c>
      <c r="CH31" s="84">
        <v>838.9</v>
      </c>
      <c r="CI31" s="84">
        <v>776</v>
      </c>
      <c r="CJ31" s="84">
        <v>960.3</v>
      </c>
      <c r="CK31" s="84">
        <v>960.3</v>
      </c>
      <c r="CL31" s="84">
        <v>612.1</v>
      </c>
      <c r="CM31" s="84">
        <v>246.9</v>
      </c>
      <c r="CN31" s="84">
        <v>13.3</v>
      </c>
      <c r="CO31" s="84">
        <v>15.2</v>
      </c>
      <c r="CP31" s="84">
        <v>8.2</v>
      </c>
      <c r="CS31" s="268">
        <v>5163.4</v>
      </c>
      <c r="CT31" s="84">
        <f t="shared" si="10"/>
        <v>630.7</v>
      </c>
      <c r="CU31" s="84">
        <f t="shared" si="26"/>
        <v>1898.8</v>
      </c>
      <c r="CV31" s="84">
        <f t="shared" si="27"/>
        <v>2280</v>
      </c>
      <c r="CW31" s="84">
        <f t="shared" si="11"/>
        <v>353.9</v>
      </c>
      <c r="CX31" s="84">
        <v>56.3</v>
      </c>
      <c r="CY31" s="84">
        <v>88.1</v>
      </c>
      <c r="CZ31" s="84">
        <v>486.3</v>
      </c>
      <c r="DA31" s="84">
        <v>522.4</v>
      </c>
      <c r="DB31" s="84">
        <v>538.7</v>
      </c>
      <c r="DC31" s="84">
        <v>837.7</v>
      </c>
      <c r="DD31" s="84">
        <v>1117.4</v>
      </c>
      <c r="DE31" s="84">
        <v>767.2</v>
      </c>
      <c r="DF31" s="84">
        <v>395.4</v>
      </c>
      <c r="DG31" s="84">
        <v>170.6</v>
      </c>
      <c r="DH31" s="84">
        <v>84.9</v>
      </c>
      <c r="DI31" s="84">
        <v>98.4</v>
      </c>
      <c r="DJ31" s="84">
        <f t="shared" si="12"/>
        <v>5163.4</v>
      </c>
      <c r="DL31" s="84">
        <f t="shared" si="13"/>
        <v>3475.1</v>
      </c>
      <c r="DM31" s="84">
        <f t="shared" si="14"/>
        <v>275.8</v>
      </c>
      <c r="DN31" s="84">
        <f t="shared" si="15"/>
        <v>1696.4</v>
      </c>
      <c r="DO31" s="84">
        <f t="shared" si="16"/>
        <v>1441.8</v>
      </c>
      <c r="DP31" s="84">
        <f t="shared" si="17"/>
        <v>61.1</v>
      </c>
      <c r="DQ31" s="84">
        <v>2.9</v>
      </c>
      <c r="DR31" s="84">
        <v>29.7</v>
      </c>
      <c r="DS31" s="84">
        <v>243.2</v>
      </c>
      <c r="DT31" s="84">
        <v>425.3</v>
      </c>
      <c r="DU31" s="84">
        <v>600.8</v>
      </c>
      <c r="DV31" s="84">
        <v>670.3</v>
      </c>
      <c r="DW31" s="84">
        <v>616.6</v>
      </c>
      <c r="DX31" s="84">
        <v>461.9</v>
      </c>
      <c r="DY31" s="84">
        <v>363.3</v>
      </c>
      <c r="DZ31" s="84">
        <v>44.1</v>
      </c>
      <c r="EA31" s="84">
        <v>6.2</v>
      </c>
      <c r="EB31" s="84">
        <v>10.8</v>
      </c>
      <c r="EC31" s="126"/>
      <c r="ED31" s="84">
        <f t="shared" si="18"/>
        <v>177.2</v>
      </c>
      <c r="EE31" s="84">
        <f t="shared" si="19"/>
        <v>1798.6</v>
      </c>
      <c r="EF31" s="84">
        <f t="shared" si="20"/>
        <v>1162.5</v>
      </c>
      <c r="EG31" s="62">
        <f t="shared" si="28"/>
        <v>37.6</v>
      </c>
      <c r="EH31" s="84">
        <v>6.1</v>
      </c>
      <c r="EI31" s="84">
        <v>7.9</v>
      </c>
      <c r="EJ31" s="84">
        <v>163.2</v>
      </c>
      <c r="EK31" s="84">
        <v>501.6</v>
      </c>
      <c r="EL31" s="84">
        <v>485.3</v>
      </c>
      <c r="EM31" s="84">
        <v>811.7</v>
      </c>
      <c r="EN31" s="84">
        <v>672.9</v>
      </c>
      <c r="EO31" s="84">
        <v>349.6</v>
      </c>
      <c r="EP31" s="84">
        <v>140</v>
      </c>
      <c r="EQ31" s="84">
        <v>19.5</v>
      </c>
      <c r="ER31" s="84">
        <v>9.1</v>
      </c>
      <c r="ES31" s="84">
        <v>9</v>
      </c>
      <c r="EU31" s="62">
        <f t="shared" si="21"/>
        <v>554.1</v>
      </c>
      <c r="EV31" s="84">
        <f t="shared" si="22"/>
        <v>1820.3</v>
      </c>
      <c r="EY31" s="62">
        <v>4.3</v>
      </c>
      <c r="EZ31" s="84">
        <v>42.4</v>
      </c>
      <c r="FA31" s="84">
        <v>507.4</v>
      </c>
      <c r="FB31" s="84">
        <v>550.3</v>
      </c>
      <c r="FC31" s="84">
        <v>529.7</v>
      </c>
      <c r="FD31" s="84">
        <v>740.3</v>
      </c>
      <c r="FE31" s="84">
        <v>592.9</v>
      </c>
      <c r="FF31" s="84">
        <v>533.2</v>
      </c>
      <c r="FG31" s="84">
        <v>212.4</v>
      </c>
    </row>
    <row r="32" spans="1:163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3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4"/>
        <v>125.4</v>
      </c>
      <c r="AB32" s="203">
        <f t="shared" si="25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10">
        <f t="shared" si="8"/>
        <v>124.7</v>
      </c>
      <c r="AT32" s="10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84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84">
        <v>32.9</v>
      </c>
      <c r="BQ32" s="84">
        <v>29.4</v>
      </c>
      <c r="BR32" s="84">
        <v>29</v>
      </c>
      <c r="BS32" s="84">
        <v>29.9</v>
      </c>
      <c r="BT32" s="126">
        <v>35.7</v>
      </c>
      <c r="BU32" s="84">
        <v>39.5</v>
      </c>
      <c r="BV32" s="84">
        <v>39.9</v>
      </c>
      <c r="BW32" s="84">
        <v>44</v>
      </c>
      <c r="BX32" s="84">
        <v>43.8</v>
      </c>
      <c r="BY32" s="84"/>
      <c r="BZ32" s="261">
        <v>446.5</v>
      </c>
      <c r="CA32" s="84">
        <v>67.2</v>
      </c>
      <c r="CB32" s="84">
        <v>74</v>
      </c>
      <c r="CC32" s="84">
        <v>87</v>
      </c>
      <c r="CD32" s="84">
        <v>100.2</v>
      </c>
      <c r="CE32" s="84">
        <v>27.5</v>
      </c>
      <c r="CF32" s="84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84">
        <v>45.1</v>
      </c>
      <c r="CQ32" s="84"/>
      <c r="CR32" s="84"/>
      <c r="CS32" s="268">
        <v>434.5</v>
      </c>
      <c r="CT32" s="84">
        <f t="shared" si="10"/>
        <v>100.8</v>
      </c>
      <c r="CU32" s="84">
        <f t="shared" si="26"/>
        <v>98.2</v>
      </c>
      <c r="CV32" s="84">
        <f t="shared" si="27"/>
        <v>104</v>
      </c>
      <c r="CW32" s="84">
        <f t="shared" si="11"/>
        <v>131.5</v>
      </c>
      <c r="CX32" s="126">
        <v>30.5</v>
      </c>
      <c r="CY32" s="126">
        <v>33.2</v>
      </c>
      <c r="CZ32" s="126">
        <v>37.1</v>
      </c>
      <c r="DA32" s="84">
        <v>34.7</v>
      </c>
      <c r="DB32" s="84">
        <v>30.4</v>
      </c>
      <c r="DC32" s="84">
        <v>33.1</v>
      </c>
      <c r="DD32" s="84">
        <v>30.8</v>
      </c>
      <c r="DE32" s="84">
        <v>33.6</v>
      </c>
      <c r="DF32" s="126">
        <v>39.6</v>
      </c>
      <c r="DG32" s="84">
        <v>41.2</v>
      </c>
      <c r="DH32" s="84">
        <v>45.1</v>
      </c>
      <c r="DI32" s="84">
        <v>45.2</v>
      </c>
      <c r="DJ32" s="84">
        <f t="shared" si="12"/>
        <v>434.5</v>
      </c>
      <c r="DK32" s="84"/>
      <c r="DL32" s="84">
        <f t="shared" si="13"/>
        <v>445.2</v>
      </c>
      <c r="DM32" s="84">
        <f t="shared" si="14"/>
        <v>92.54</v>
      </c>
      <c r="DN32" s="84">
        <f t="shared" si="15"/>
        <v>116.76</v>
      </c>
      <c r="DO32" s="84">
        <f t="shared" si="16"/>
        <v>105.66</v>
      </c>
      <c r="DP32" s="84">
        <f t="shared" si="17"/>
        <v>130.24</v>
      </c>
      <c r="DQ32" s="126">
        <v>24.4</v>
      </c>
      <c r="DR32" s="126">
        <v>32.92</v>
      </c>
      <c r="DS32" s="126">
        <v>35.22</v>
      </c>
      <c r="DT32" s="84">
        <v>33.12</v>
      </c>
      <c r="DU32" s="84">
        <v>41.42</v>
      </c>
      <c r="DV32" s="84">
        <v>42.22</v>
      </c>
      <c r="DW32" s="84">
        <v>32.22</v>
      </c>
      <c r="DX32" s="84">
        <v>36.72</v>
      </c>
      <c r="DY32" s="84">
        <v>36.72</v>
      </c>
      <c r="DZ32" s="126">
        <v>38.82</v>
      </c>
      <c r="EA32" s="126">
        <v>46.56</v>
      </c>
      <c r="EB32" s="84">
        <v>44.86</v>
      </c>
      <c r="ED32" s="84">
        <f t="shared" si="18"/>
        <v>60.8</v>
      </c>
      <c r="EE32" s="84">
        <f t="shared" si="19"/>
        <v>63</v>
      </c>
      <c r="EF32" s="84">
        <f t="shared" si="20"/>
        <v>64.7</v>
      </c>
      <c r="EG32" s="62">
        <f t="shared" si="28"/>
        <v>55.1</v>
      </c>
      <c r="EH32" s="126">
        <v>19.5</v>
      </c>
      <c r="EI32" s="126">
        <v>20.8</v>
      </c>
      <c r="EJ32" s="126">
        <v>20.5</v>
      </c>
      <c r="EK32" s="84">
        <v>20.2</v>
      </c>
      <c r="EL32" s="84">
        <v>22.2</v>
      </c>
      <c r="EM32" s="84">
        <v>20.6</v>
      </c>
      <c r="EN32" s="84">
        <v>19.9</v>
      </c>
      <c r="EO32" s="84">
        <v>22.2</v>
      </c>
      <c r="EP32" s="84">
        <v>22.6</v>
      </c>
      <c r="EQ32" s="126">
        <v>21.9</v>
      </c>
      <c r="ER32" s="74">
        <v>17</v>
      </c>
      <c r="ES32" s="84">
        <v>16.2</v>
      </c>
      <c r="EU32" s="62">
        <f t="shared" si="21"/>
        <v>46.5</v>
      </c>
      <c r="EV32" s="84">
        <f t="shared" si="22"/>
        <v>49.2</v>
      </c>
      <c r="EY32" s="74">
        <v>9.8</v>
      </c>
      <c r="EZ32" s="126">
        <v>12.1</v>
      </c>
      <c r="FA32" s="126">
        <v>24.6</v>
      </c>
      <c r="FB32" s="126">
        <v>16.3</v>
      </c>
      <c r="FC32" s="126">
        <v>13.1</v>
      </c>
      <c r="FD32" s="126">
        <v>19.8</v>
      </c>
      <c r="FE32" s="126">
        <v>14.9</v>
      </c>
      <c r="FF32" s="126">
        <v>20.2</v>
      </c>
      <c r="FG32" s="126">
        <v>20.4</v>
      </c>
    </row>
    <row r="33" spans="1:163" s="84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13">
        <v>106323.5</v>
      </c>
      <c r="G33" s="10">
        <f t="shared" si="23"/>
        <v>25437.5</v>
      </c>
      <c r="H33" s="10">
        <f t="shared" si="0"/>
        <v>24744.9</v>
      </c>
      <c r="I33" s="10">
        <f t="shared" si="1"/>
        <v>26144.3</v>
      </c>
      <c r="J33" s="10">
        <f t="shared" si="2"/>
        <v>29997.1</v>
      </c>
      <c r="K33" s="60">
        <v>8391.8</v>
      </c>
      <c r="L33" s="10">
        <v>8426.6</v>
      </c>
      <c r="M33" s="10">
        <v>8619.1</v>
      </c>
      <c r="N33" s="10">
        <v>8338.1</v>
      </c>
      <c r="O33" s="10">
        <v>8287.1</v>
      </c>
      <c r="P33" s="10">
        <v>8119.7</v>
      </c>
      <c r="Q33" s="10">
        <v>8275.7</v>
      </c>
      <c r="R33" s="10">
        <v>8825.2</v>
      </c>
      <c r="S33" s="10">
        <v>9043.4</v>
      </c>
      <c r="T33" s="10">
        <v>10190.3</v>
      </c>
      <c r="U33" s="10">
        <v>10292.2</v>
      </c>
      <c r="V33" s="10">
        <v>9514.6</v>
      </c>
      <c r="W33" s="10"/>
      <c r="X33" s="213">
        <f t="shared" si="3"/>
        <v>109155.7</v>
      </c>
      <c r="Y33" s="10">
        <f t="shared" si="4"/>
        <v>22737.3</v>
      </c>
      <c r="Z33" s="10">
        <f t="shared" si="5"/>
        <v>25296.3</v>
      </c>
      <c r="AA33" s="10">
        <f t="shared" si="24"/>
        <v>27817.9</v>
      </c>
      <c r="AB33" s="10">
        <f t="shared" si="25"/>
        <v>33304.2</v>
      </c>
      <c r="AC33" s="203">
        <v>7027</v>
      </c>
      <c r="AD33" s="10">
        <v>7170.2</v>
      </c>
      <c r="AE33" s="10">
        <v>8540.1</v>
      </c>
      <c r="AF33" s="10">
        <v>8361.4</v>
      </c>
      <c r="AG33" s="203">
        <v>8367.4</v>
      </c>
      <c r="AH33" s="203">
        <v>8567.5</v>
      </c>
      <c r="AI33" s="10">
        <v>8784.3</v>
      </c>
      <c r="AJ33" s="10">
        <v>9495.9</v>
      </c>
      <c r="AK33" s="10">
        <v>9537.7</v>
      </c>
      <c r="AL33" s="62">
        <v>11034.6</v>
      </c>
      <c r="AM33" s="10">
        <v>11086.4</v>
      </c>
      <c r="AN33" s="10">
        <v>11183.2</v>
      </c>
      <c r="AO33" s="10"/>
      <c r="AP33" s="213">
        <v>111672.6</v>
      </c>
      <c r="AQ33" s="10">
        <f t="shared" si="6"/>
        <v>28644.9</v>
      </c>
      <c r="AR33" s="10">
        <f t="shared" si="7"/>
        <v>27856.3</v>
      </c>
      <c r="AS33" s="10">
        <f t="shared" si="8"/>
        <v>30083.8</v>
      </c>
      <c r="AT33" s="10">
        <f t="shared" si="9"/>
        <v>25087.6</v>
      </c>
      <c r="AU33" s="10">
        <v>9494.7</v>
      </c>
      <c r="AV33" s="201">
        <v>9464.4</v>
      </c>
      <c r="AW33" s="201">
        <v>9685.8</v>
      </c>
      <c r="AX33" s="201">
        <v>9755.2</v>
      </c>
      <c r="AY33" s="201">
        <v>9418</v>
      </c>
      <c r="AZ33" s="201">
        <v>8683.1</v>
      </c>
      <c r="BA33" s="201">
        <v>9117.5</v>
      </c>
      <c r="BB33" s="202">
        <v>12633.3</v>
      </c>
      <c r="BC33" s="201">
        <v>8333</v>
      </c>
      <c r="BD33" s="10">
        <v>8352.9</v>
      </c>
      <c r="BE33" s="201">
        <v>8494.8</v>
      </c>
      <c r="BF33" s="10">
        <v>8239.9</v>
      </c>
      <c r="BG33" s="10"/>
      <c r="BH33" s="257">
        <v>108515.4</v>
      </c>
      <c r="BI33" s="84">
        <v>25974.9</v>
      </c>
      <c r="BJ33" s="84">
        <v>26341.6</v>
      </c>
      <c r="BK33" s="84">
        <v>27478.9</v>
      </c>
      <c r="BL33" s="84">
        <v>28720</v>
      </c>
      <c r="BM33" s="84">
        <v>8551.5</v>
      </c>
      <c r="BN33" s="84">
        <v>8577.8</v>
      </c>
      <c r="BO33" s="84">
        <v>8845.6</v>
      </c>
      <c r="BP33" s="84">
        <v>8830</v>
      </c>
      <c r="BQ33" s="84">
        <v>8729.4</v>
      </c>
      <c r="BR33" s="84">
        <v>8782.2</v>
      </c>
      <c r="BS33" s="84">
        <v>9013.4</v>
      </c>
      <c r="BT33" s="84">
        <v>8990.5</v>
      </c>
      <c r="BU33" s="84">
        <v>9475</v>
      </c>
      <c r="BV33" s="84">
        <v>9336.8</v>
      </c>
      <c r="BW33" s="84">
        <v>9815.1</v>
      </c>
      <c r="BX33" s="84">
        <v>9568.1</v>
      </c>
      <c r="BZ33" s="261">
        <v>109224.7</v>
      </c>
      <c r="CA33" s="84">
        <v>12902.6</v>
      </c>
      <c r="CB33" s="84">
        <v>13346.5</v>
      </c>
      <c r="CC33" s="84">
        <v>14417</v>
      </c>
      <c r="CD33" s="84">
        <v>15029.5</v>
      </c>
      <c r="CE33" s="84">
        <v>8622.8</v>
      </c>
      <c r="CF33" s="84">
        <v>8811</v>
      </c>
      <c r="CG33" s="84">
        <v>8851.2</v>
      </c>
      <c r="CH33" s="84">
        <v>8860.4</v>
      </c>
      <c r="CI33" s="84">
        <v>8929.7</v>
      </c>
      <c r="CJ33" s="84">
        <v>8938.8</v>
      </c>
      <c r="CK33" s="84">
        <v>9123.5</v>
      </c>
      <c r="CL33" s="84">
        <v>9131.8</v>
      </c>
      <c r="CM33" s="84">
        <v>9544.4</v>
      </c>
      <c r="CN33" s="84">
        <v>9482.8</v>
      </c>
      <c r="CO33" s="84">
        <v>9521.3</v>
      </c>
      <c r="CP33" s="84">
        <v>9407</v>
      </c>
      <c r="CS33" s="268">
        <v>94927.3</v>
      </c>
      <c r="CT33" s="84">
        <f t="shared" si="10"/>
        <v>22437.4</v>
      </c>
      <c r="CU33" s="84">
        <f t="shared" si="26"/>
        <v>22845.2</v>
      </c>
      <c r="CV33" s="84">
        <f t="shared" si="27"/>
        <v>23797.3</v>
      </c>
      <c r="CW33" s="84">
        <f t="shared" si="11"/>
        <v>25847.4</v>
      </c>
      <c r="CX33" s="84">
        <v>7385.3</v>
      </c>
      <c r="CY33" s="84">
        <v>7429.4</v>
      </c>
      <c r="CZ33" s="84">
        <v>7622.7</v>
      </c>
      <c r="DA33" s="84">
        <v>7609.4</v>
      </c>
      <c r="DB33" s="84">
        <v>7584.3</v>
      </c>
      <c r="DC33" s="84">
        <v>7651.5</v>
      </c>
      <c r="DD33" s="84">
        <v>7815.5</v>
      </c>
      <c r="DE33" s="84">
        <v>7875.4</v>
      </c>
      <c r="DF33" s="84">
        <v>8106.4</v>
      </c>
      <c r="DG33" s="84">
        <v>8320.7</v>
      </c>
      <c r="DH33" s="84">
        <v>8333.6</v>
      </c>
      <c r="DI33" s="84">
        <v>9193.1</v>
      </c>
      <c r="DJ33" s="84">
        <f t="shared" si="12"/>
        <v>94927.3</v>
      </c>
      <c r="DL33" s="84">
        <f t="shared" si="13"/>
        <v>106650.4</v>
      </c>
      <c r="DM33" s="84">
        <f t="shared" si="14"/>
        <v>22836.3</v>
      </c>
      <c r="DN33" s="84">
        <f t="shared" si="15"/>
        <v>24846.6</v>
      </c>
      <c r="DO33" s="84">
        <f t="shared" si="16"/>
        <v>29186.5</v>
      </c>
      <c r="DP33" s="84">
        <f t="shared" si="17"/>
        <v>29781</v>
      </c>
      <c r="DQ33" s="84">
        <v>7463.8</v>
      </c>
      <c r="DR33" s="84">
        <v>7728.1</v>
      </c>
      <c r="DS33" s="84">
        <v>7644.4</v>
      </c>
      <c r="DT33" s="84">
        <v>8299.5</v>
      </c>
      <c r="DU33" s="84">
        <v>8243.3</v>
      </c>
      <c r="DV33" s="84">
        <v>8303.8</v>
      </c>
      <c r="DW33" s="84">
        <v>9684.2</v>
      </c>
      <c r="DX33" s="84">
        <v>9468.7</v>
      </c>
      <c r="DY33" s="84">
        <v>10033.6</v>
      </c>
      <c r="DZ33" s="84">
        <v>10031.8</v>
      </c>
      <c r="EA33" s="84">
        <v>9388.1</v>
      </c>
      <c r="EB33" s="84">
        <v>10361.1</v>
      </c>
      <c r="EC33" s="126"/>
      <c r="ED33" s="84">
        <f t="shared" si="18"/>
        <v>14362.5</v>
      </c>
      <c r="EE33" s="84">
        <f t="shared" si="19"/>
        <v>14842.8</v>
      </c>
      <c r="EF33" s="84">
        <f t="shared" si="20"/>
        <v>16410.9</v>
      </c>
      <c r="EG33" s="62">
        <f t="shared" si="28"/>
        <v>17578.2</v>
      </c>
      <c r="EH33" s="84">
        <v>4564.1</v>
      </c>
      <c r="EI33" s="84">
        <v>4777.1</v>
      </c>
      <c r="EJ33" s="84">
        <v>5021.3</v>
      </c>
      <c r="EK33" s="84">
        <v>5016.9</v>
      </c>
      <c r="EL33" s="84">
        <v>4803.3</v>
      </c>
      <c r="EM33" s="84">
        <v>5022.6</v>
      </c>
      <c r="EN33" s="84">
        <v>5239.3</v>
      </c>
      <c r="EO33" s="84">
        <v>5502.4</v>
      </c>
      <c r="EP33" s="84">
        <v>5669.2</v>
      </c>
      <c r="EQ33" s="62">
        <v>5683</v>
      </c>
      <c r="ER33" s="84">
        <v>5853.3</v>
      </c>
      <c r="ES33" s="84">
        <v>6041.9</v>
      </c>
      <c r="EU33" s="62">
        <f t="shared" si="21"/>
        <v>14746.9</v>
      </c>
      <c r="EV33" s="84">
        <f t="shared" si="22"/>
        <v>15239.5</v>
      </c>
      <c r="EY33" s="62">
        <v>4917.1</v>
      </c>
      <c r="EZ33" s="84">
        <v>4768.6</v>
      </c>
      <c r="FA33" s="84">
        <v>5061.2</v>
      </c>
      <c r="FB33" s="84">
        <v>5106.6</v>
      </c>
      <c r="FC33" s="84">
        <v>4984.3</v>
      </c>
      <c r="FD33" s="84">
        <v>5148.6</v>
      </c>
      <c r="FE33" s="84">
        <v>5273.1</v>
      </c>
      <c r="FF33" s="84">
        <v>5484.9</v>
      </c>
      <c r="FG33" s="84">
        <v>5518.3</v>
      </c>
    </row>
    <row r="34" spans="1:163" s="84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13">
        <v>1948.8</v>
      </c>
      <c r="G34" s="10">
        <f t="shared" si="23"/>
        <v>521.4</v>
      </c>
      <c r="H34" s="10">
        <f t="shared" si="0"/>
        <v>438.1</v>
      </c>
      <c r="I34" s="10">
        <f t="shared" si="1"/>
        <v>398.5</v>
      </c>
      <c r="J34" s="10">
        <f t="shared" si="2"/>
        <v>590.8</v>
      </c>
      <c r="K34" s="60">
        <v>170.9</v>
      </c>
      <c r="L34" s="10">
        <v>174</v>
      </c>
      <c r="M34" s="10">
        <v>176.5</v>
      </c>
      <c r="N34" s="10">
        <v>159.3</v>
      </c>
      <c r="O34" s="10">
        <v>164.5</v>
      </c>
      <c r="P34" s="10">
        <v>114.3</v>
      </c>
      <c r="Q34" s="10">
        <v>117</v>
      </c>
      <c r="R34" s="10">
        <v>108.2</v>
      </c>
      <c r="S34" s="10">
        <v>173.3</v>
      </c>
      <c r="T34" s="10">
        <v>187</v>
      </c>
      <c r="U34" s="10">
        <v>187</v>
      </c>
      <c r="V34" s="10">
        <v>216.8</v>
      </c>
      <c r="W34" s="10"/>
      <c r="X34" s="213">
        <f t="shared" si="3"/>
        <v>2082.6</v>
      </c>
      <c r="Y34" s="10">
        <f t="shared" si="4"/>
        <v>498.7</v>
      </c>
      <c r="Z34" s="10">
        <f t="shared" si="5"/>
        <v>520</v>
      </c>
      <c r="AA34" s="10">
        <f t="shared" si="24"/>
        <v>441.6</v>
      </c>
      <c r="AB34" s="10">
        <f t="shared" si="25"/>
        <v>622.3</v>
      </c>
      <c r="AC34" s="203">
        <v>139.2</v>
      </c>
      <c r="AD34" s="10">
        <v>177.4</v>
      </c>
      <c r="AE34" s="10">
        <v>182.1</v>
      </c>
      <c r="AF34" s="10">
        <v>181</v>
      </c>
      <c r="AG34" s="203">
        <v>197.9</v>
      </c>
      <c r="AH34" s="203">
        <v>141.1</v>
      </c>
      <c r="AI34" s="10">
        <v>140.5</v>
      </c>
      <c r="AJ34" s="10">
        <v>128.4</v>
      </c>
      <c r="AK34" s="10">
        <v>172.7</v>
      </c>
      <c r="AL34" s="62">
        <v>183.7</v>
      </c>
      <c r="AM34" s="10">
        <v>202.2</v>
      </c>
      <c r="AN34" s="10">
        <v>236.4</v>
      </c>
      <c r="AO34" s="10"/>
      <c r="AP34" s="213">
        <v>2393.7</v>
      </c>
      <c r="AQ34" s="10">
        <f t="shared" si="6"/>
        <v>640.5</v>
      </c>
      <c r="AR34" s="10">
        <f t="shared" si="7"/>
        <v>454.6</v>
      </c>
      <c r="AS34" s="10">
        <f t="shared" si="8"/>
        <v>514.1</v>
      </c>
      <c r="AT34" s="10">
        <f t="shared" si="9"/>
        <v>784.5</v>
      </c>
      <c r="AU34" s="10">
        <v>179.3</v>
      </c>
      <c r="AV34" s="201">
        <v>269.9</v>
      </c>
      <c r="AW34" s="201">
        <v>191.3</v>
      </c>
      <c r="AX34" s="201">
        <v>184.1</v>
      </c>
      <c r="AY34" s="201">
        <v>123.1</v>
      </c>
      <c r="AZ34" s="201">
        <v>147.4</v>
      </c>
      <c r="BA34" s="201">
        <v>171</v>
      </c>
      <c r="BB34" s="201">
        <v>154.6</v>
      </c>
      <c r="BC34" s="201">
        <v>188.5</v>
      </c>
      <c r="BD34" s="10">
        <v>216.8</v>
      </c>
      <c r="BE34" s="201">
        <v>271.4</v>
      </c>
      <c r="BF34" s="10">
        <v>296.3</v>
      </c>
      <c r="BG34" s="10"/>
      <c r="BH34" s="257">
        <v>2523.6</v>
      </c>
      <c r="BI34" s="84">
        <v>623.6</v>
      </c>
      <c r="BJ34" s="84">
        <v>648.3</v>
      </c>
      <c r="BK34" s="84">
        <v>552.6</v>
      </c>
      <c r="BL34" s="84">
        <v>699.1</v>
      </c>
      <c r="BM34" s="84">
        <v>193.6</v>
      </c>
      <c r="BN34" s="84">
        <v>195.7</v>
      </c>
      <c r="BO34" s="84">
        <v>234.3</v>
      </c>
      <c r="BP34" s="84">
        <v>241.5</v>
      </c>
      <c r="BQ34" s="84">
        <v>232</v>
      </c>
      <c r="BR34" s="84">
        <v>174.8</v>
      </c>
      <c r="BS34" s="84">
        <v>164</v>
      </c>
      <c r="BT34" s="84">
        <v>161.9</v>
      </c>
      <c r="BU34" s="84">
        <v>226.7</v>
      </c>
      <c r="BV34" s="84">
        <v>215.6</v>
      </c>
      <c r="BW34" s="84">
        <v>225.1</v>
      </c>
      <c r="BX34" s="84">
        <v>258.4</v>
      </c>
      <c r="BZ34" s="261">
        <v>2959.3</v>
      </c>
      <c r="CA34" s="84">
        <v>721.3</v>
      </c>
      <c r="CB34" s="84">
        <v>685.2</v>
      </c>
      <c r="CC34" s="84">
        <v>818.6</v>
      </c>
      <c r="CD34" s="84">
        <v>878.4</v>
      </c>
      <c r="CE34" s="84">
        <v>203</v>
      </c>
      <c r="CF34" s="84">
        <v>236.3</v>
      </c>
      <c r="CG34" s="84">
        <v>246</v>
      </c>
      <c r="CH34" s="84">
        <v>225.7</v>
      </c>
      <c r="CI34" s="84">
        <v>236.8</v>
      </c>
      <c r="CJ34" s="84">
        <v>186.7</v>
      </c>
      <c r="CK34" s="84">
        <v>240.4</v>
      </c>
      <c r="CL34" s="84">
        <v>250.2</v>
      </c>
      <c r="CM34" s="84">
        <v>292</v>
      </c>
      <c r="CN34" s="84">
        <v>299.9</v>
      </c>
      <c r="CO34" s="84">
        <v>257</v>
      </c>
      <c r="CP34" s="84">
        <v>285.3</v>
      </c>
      <c r="CS34" s="268">
        <v>3532.8</v>
      </c>
      <c r="CT34" s="84">
        <f t="shared" si="10"/>
        <v>779.4</v>
      </c>
      <c r="CU34" s="84">
        <f t="shared" si="26"/>
        <v>835.1</v>
      </c>
      <c r="CV34" s="84">
        <f t="shared" si="27"/>
        <v>749.5</v>
      </c>
      <c r="CW34" s="84">
        <f t="shared" si="11"/>
        <v>1168.8</v>
      </c>
      <c r="CX34" s="84">
        <v>251.3</v>
      </c>
      <c r="CY34" s="84">
        <v>262.7</v>
      </c>
      <c r="CZ34" s="84">
        <v>265.4</v>
      </c>
      <c r="DA34" s="84">
        <v>279.1</v>
      </c>
      <c r="DB34" s="84">
        <v>305.6</v>
      </c>
      <c r="DC34" s="84">
        <v>250.4</v>
      </c>
      <c r="DD34" s="84">
        <v>233.1</v>
      </c>
      <c r="DE34" s="84">
        <v>236.3</v>
      </c>
      <c r="DF34" s="84">
        <v>280.1</v>
      </c>
      <c r="DG34" s="84">
        <v>322.3</v>
      </c>
      <c r="DH34" s="84">
        <v>335.4</v>
      </c>
      <c r="DI34" s="84">
        <v>511.1</v>
      </c>
      <c r="DJ34" s="84">
        <f t="shared" si="12"/>
        <v>3532.8</v>
      </c>
      <c r="DL34" s="84">
        <f t="shared" si="13"/>
        <v>3502.5</v>
      </c>
      <c r="DM34" s="84">
        <f t="shared" si="14"/>
        <v>989.2</v>
      </c>
      <c r="DN34" s="84">
        <f t="shared" si="15"/>
        <v>798.6</v>
      </c>
      <c r="DO34" s="84">
        <f t="shared" si="16"/>
        <v>740.3</v>
      </c>
      <c r="DP34" s="84">
        <f t="shared" si="17"/>
        <v>974.4</v>
      </c>
      <c r="DQ34" s="84">
        <v>280.3</v>
      </c>
      <c r="DR34" s="84">
        <v>365.8</v>
      </c>
      <c r="DS34" s="84">
        <v>343.1</v>
      </c>
      <c r="DT34" s="84">
        <v>257</v>
      </c>
      <c r="DU34" s="84">
        <v>291.1</v>
      </c>
      <c r="DV34" s="84">
        <v>250.5</v>
      </c>
      <c r="DW34" s="84">
        <v>235.8</v>
      </c>
      <c r="DX34" s="84">
        <v>225.1</v>
      </c>
      <c r="DY34" s="84">
        <v>279.4</v>
      </c>
      <c r="DZ34" s="84">
        <v>285.9</v>
      </c>
      <c r="EA34" s="84">
        <v>287.7</v>
      </c>
      <c r="EB34" s="84">
        <v>400.8</v>
      </c>
      <c r="EC34" s="126"/>
      <c r="ED34" s="84">
        <f t="shared" si="18"/>
        <v>719.8</v>
      </c>
      <c r="EE34" s="84">
        <f t="shared" si="19"/>
        <v>789</v>
      </c>
      <c r="EF34" s="84">
        <f t="shared" si="20"/>
        <v>767.2</v>
      </c>
      <c r="EG34" s="62">
        <f t="shared" si="28"/>
        <v>928.9</v>
      </c>
      <c r="EH34" s="84">
        <v>223.8</v>
      </c>
      <c r="EI34" s="84">
        <v>237.7</v>
      </c>
      <c r="EJ34" s="84">
        <v>258.3</v>
      </c>
      <c r="EK34" s="62">
        <v>264</v>
      </c>
      <c r="EL34" s="84">
        <v>308.1</v>
      </c>
      <c r="EM34" s="84">
        <v>216.9</v>
      </c>
      <c r="EN34" s="84">
        <v>228.3</v>
      </c>
      <c r="EO34" s="84">
        <v>247.3</v>
      </c>
      <c r="EP34" s="84">
        <v>291.6</v>
      </c>
      <c r="EQ34" s="84">
        <v>303.4</v>
      </c>
      <c r="ER34" s="84">
        <v>283.2</v>
      </c>
      <c r="ES34" s="84">
        <v>342.3</v>
      </c>
      <c r="EU34" s="62">
        <f t="shared" si="21"/>
        <v>810.6</v>
      </c>
      <c r="EV34" s="84">
        <f t="shared" si="22"/>
        <v>805.4</v>
      </c>
      <c r="EY34" s="62">
        <v>255.8</v>
      </c>
      <c r="EZ34" s="84">
        <v>245.7</v>
      </c>
      <c r="FA34" s="84">
        <v>309.1</v>
      </c>
      <c r="FB34" s="84">
        <v>272</v>
      </c>
      <c r="FC34" s="84">
        <v>279.2</v>
      </c>
      <c r="FD34" s="84">
        <v>254.2</v>
      </c>
      <c r="FE34" s="84">
        <v>279.4</v>
      </c>
      <c r="FF34" s="84">
        <v>262.5</v>
      </c>
      <c r="FG34" s="84">
        <v>306.7</v>
      </c>
    </row>
    <row r="35" spans="1:163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3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4"/>
        <v>295.5</v>
      </c>
      <c r="AB35" s="10">
        <f t="shared" si="25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7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1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8">
        <v>1328.9</v>
      </c>
      <c r="CT35" s="84">
        <f t="shared" si="10"/>
        <v>240.3</v>
      </c>
      <c r="CU35" s="84">
        <f t="shared" si="26"/>
        <v>229.8</v>
      </c>
      <c r="CV35" s="84">
        <f t="shared" si="27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84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C35" s="126"/>
      <c r="ED35" s="84">
        <f t="shared" si="18"/>
        <v>182.8</v>
      </c>
      <c r="EE35" s="84">
        <f t="shared" si="19"/>
        <v>138.3</v>
      </c>
      <c r="EF35" s="84">
        <f t="shared" si="20"/>
        <v>260.1</v>
      </c>
      <c r="EG35" s="62">
        <f t="shared" si="28"/>
        <v>420.8</v>
      </c>
      <c r="EH35" s="84">
        <v>101.2</v>
      </c>
      <c r="EI35" s="84">
        <v>30.2</v>
      </c>
      <c r="EJ35" s="84">
        <v>51.4</v>
      </c>
      <c r="EK35" s="84">
        <v>34.2</v>
      </c>
      <c r="EL35" s="84">
        <v>59.3</v>
      </c>
      <c r="EM35" s="84">
        <v>44.8</v>
      </c>
      <c r="EN35" s="84">
        <v>94.9</v>
      </c>
      <c r="EO35" s="84">
        <v>53.4</v>
      </c>
      <c r="EP35" s="84">
        <v>111.8</v>
      </c>
      <c r="EQ35" s="62">
        <v>188</v>
      </c>
      <c r="ER35" s="84">
        <v>203.3</v>
      </c>
      <c r="ES35" s="84">
        <v>29.5</v>
      </c>
      <c r="EU35" s="62">
        <f t="shared" si="21"/>
        <v>273.3</v>
      </c>
      <c r="EV35" s="84">
        <f t="shared" si="22"/>
        <v>379.5</v>
      </c>
      <c r="EY35" s="62">
        <v>69.9</v>
      </c>
      <c r="EZ35" s="84">
        <v>92.9</v>
      </c>
      <c r="FA35" s="84">
        <v>110.5</v>
      </c>
      <c r="FB35" s="84">
        <v>124.9</v>
      </c>
      <c r="FC35" s="84">
        <v>117.3</v>
      </c>
      <c r="FD35" s="84">
        <v>137.3</v>
      </c>
      <c r="FE35" s="84">
        <v>159.2</v>
      </c>
      <c r="FF35" s="84">
        <v>202.6</v>
      </c>
      <c r="FG35" s="84">
        <v>175.5</v>
      </c>
    </row>
    <row r="36" spans="1:163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3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4"/>
        <v>1559.9</v>
      </c>
      <c r="AB36" s="203">
        <f t="shared" si="25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7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1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8">
        <v>7292.5</v>
      </c>
      <c r="CT36" s="84">
        <f t="shared" si="10"/>
        <v>1502.8</v>
      </c>
      <c r="CU36" s="84">
        <f t="shared" si="26"/>
        <v>1500.8</v>
      </c>
      <c r="CV36" s="84">
        <f t="shared" si="27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84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D36" s="84">
        <f t="shared" si="18"/>
        <v>1261.6</v>
      </c>
      <c r="EE36" s="84">
        <f t="shared" si="19"/>
        <v>1408.3</v>
      </c>
      <c r="EF36" s="84">
        <f t="shared" si="20"/>
        <v>1471.6</v>
      </c>
      <c r="EG36" s="62">
        <f t="shared" si="28"/>
        <v>1656.4</v>
      </c>
      <c r="EH36" s="126">
        <v>397.4</v>
      </c>
      <c r="EI36" s="126">
        <v>402.8</v>
      </c>
      <c r="EJ36" s="126">
        <v>461.4</v>
      </c>
      <c r="EK36" s="62">
        <v>457</v>
      </c>
      <c r="EL36" s="84">
        <v>508.4</v>
      </c>
      <c r="EM36" s="84">
        <v>442.9</v>
      </c>
      <c r="EN36" s="84">
        <v>460.3</v>
      </c>
      <c r="EO36" s="84">
        <v>458.8</v>
      </c>
      <c r="EP36" s="84">
        <v>552.5</v>
      </c>
      <c r="EQ36" s="126">
        <v>599.2</v>
      </c>
      <c r="ER36" s="126">
        <v>565.9</v>
      </c>
      <c r="ES36" s="84">
        <v>491.3</v>
      </c>
      <c r="EU36" s="62">
        <f t="shared" si="21"/>
        <v>1193.8</v>
      </c>
      <c r="EV36" s="84">
        <f t="shared" si="22"/>
        <v>1368.3</v>
      </c>
      <c r="EY36" s="74">
        <v>391.5</v>
      </c>
      <c r="EZ36" s="126">
        <v>341.8</v>
      </c>
      <c r="FA36" s="126">
        <v>460.5</v>
      </c>
      <c r="FB36" s="126">
        <v>437.1</v>
      </c>
      <c r="FC36" s="126">
        <v>471.6</v>
      </c>
      <c r="FD36" s="126">
        <v>459.6</v>
      </c>
      <c r="FE36" s="126">
        <v>445.5</v>
      </c>
      <c r="FF36" s="126">
        <v>462.8</v>
      </c>
      <c r="FG36" s="126">
        <v>696.8</v>
      </c>
    </row>
    <row r="37" spans="1:163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3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4"/>
        <v>45.5</v>
      </c>
      <c r="AB37" s="10">
        <f t="shared" si="25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7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1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8">
        <v>25206.3</v>
      </c>
      <c r="CT37" s="84">
        <f t="shared" si="10"/>
        <v>9</v>
      </c>
      <c r="CU37" s="84">
        <f t="shared" si="26"/>
        <v>20.2</v>
      </c>
      <c r="CV37" s="84">
        <f t="shared" si="27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84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C37" s="126"/>
      <c r="ED37" s="84">
        <f t="shared" si="18"/>
        <v>25</v>
      </c>
      <c r="EE37" s="84">
        <f t="shared" si="19"/>
        <v>31.8</v>
      </c>
      <c r="EF37" s="84">
        <f t="shared" si="20"/>
        <v>34</v>
      </c>
      <c r="EG37" s="62">
        <f t="shared" si="28"/>
        <v>24043.5</v>
      </c>
      <c r="EH37" s="84">
        <v>6.8</v>
      </c>
      <c r="EI37" s="84">
        <v>8.6</v>
      </c>
      <c r="EJ37" s="84">
        <v>9.6</v>
      </c>
      <c r="EK37" s="84">
        <v>10.3</v>
      </c>
      <c r="EL37" s="84">
        <v>10.9</v>
      </c>
      <c r="EM37" s="84">
        <v>10.6</v>
      </c>
      <c r="EN37" s="84">
        <v>10.6</v>
      </c>
      <c r="EO37" s="84">
        <v>11.7</v>
      </c>
      <c r="EP37" s="84">
        <v>11.7</v>
      </c>
      <c r="EQ37" s="84">
        <v>9551.8</v>
      </c>
      <c r="ER37" s="84">
        <v>12370.4</v>
      </c>
      <c r="ES37" s="84">
        <v>2121.3</v>
      </c>
      <c r="EU37" s="62">
        <f t="shared" si="21"/>
        <v>19.3</v>
      </c>
      <c r="EV37" s="84">
        <f t="shared" si="22"/>
        <v>26813.1</v>
      </c>
      <c r="EY37" s="62">
        <v>5.3</v>
      </c>
      <c r="EZ37" s="84">
        <v>7</v>
      </c>
      <c r="FA37" s="84">
        <v>7</v>
      </c>
      <c r="FB37" s="126">
        <v>24.8</v>
      </c>
      <c r="FC37" s="84">
        <v>8264.9</v>
      </c>
      <c r="FD37" s="84">
        <v>18523.4</v>
      </c>
      <c r="FE37" s="84">
        <v>6.5</v>
      </c>
      <c r="FF37" s="84">
        <v>24.5</v>
      </c>
      <c r="FG37" s="84">
        <v>5403.4</v>
      </c>
    </row>
    <row r="38" spans="1:163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3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4"/>
        <v>2691.2</v>
      </c>
      <c r="AB38" s="10">
        <f t="shared" si="25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7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1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8">
        <v>9966.3</v>
      </c>
      <c r="CT38" s="84">
        <f t="shared" si="10"/>
        <v>2343.4</v>
      </c>
      <c r="CU38" s="84">
        <f t="shared" si="26"/>
        <v>2274.4</v>
      </c>
      <c r="CV38" s="84">
        <f t="shared" si="27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84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C38" s="126"/>
      <c r="ED38" s="84">
        <f t="shared" si="18"/>
        <v>4244.3</v>
      </c>
      <c r="EE38" s="84">
        <f t="shared" si="19"/>
        <v>6126.8</v>
      </c>
      <c r="EF38" s="84">
        <f t="shared" si="20"/>
        <v>5922.8</v>
      </c>
      <c r="EG38" s="62"/>
      <c r="EH38" s="84">
        <v>1477.7</v>
      </c>
      <c r="EI38" s="84">
        <v>1548.6</v>
      </c>
      <c r="EJ38" s="62">
        <v>1218</v>
      </c>
      <c r="EK38" s="84">
        <v>2275.8</v>
      </c>
      <c r="EL38" s="84">
        <v>1773.6</v>
      </c>
      <c r="EM38" s="62">
        <v>2077.4</v>
      </c>
      <c r="EN38" s="84">
        <v>1982.7</v>
      </c>
      <c r="EO38" s="84">
        <v>1927.3</v>
      </c>
      <c r="EP38" s="84">
        <v>2012.8</v>
      </c>
      <c r="EQ38" s="201" t="s">
        <v>379</v>
      </c>
      <c r="ER38" s="84">
        <v>2493.2</v>
      </c>
      <c r="ES38" s="84">
        <v>1882.6</v>
      </c>
      <c r="EU38" s="62">
        <f t="shared" si="21"/>
        <v>2787.3</v>
      </c>
      <c r="EV38" s="84">
        <f t="shared" si="22"/>
        <v>4422.5</v>
      </c>
      <c r="EY38" s="62">
        <v>559.2</v>
      </c>
      <c r="EZ38" s="84">
        <v>838.6</v>
      </c>
      <c r="FA38" s="84">
        <v>1389.5</v>
      </c>
      <c r="FB38" s="84">
        <v>1458.4</v>
      </c>
      <c r="FC38" s="84">
        <v>1332.5</v>
      </c>
      <c r="FD38" s="84">
        <v>1631.6</v>
      </c>
      <c r="FE38" s="84">
        <v>1961.5</v>
      </c>
      <c r="FF38" s="84">
        <v>1730</v>
      </c>
      <c r="FG38" s="84">
        <v>1613.2</v>
      </c>
    </row>
    <row r="39" spans="1:163" s="84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10">
        <f t="shared" si="23"/>
        <v>847.9</v>
      </c>
      <c r="H39" s="10">
        <f t="shared" si="0"/>
        <v>872.5</v>
      </c>
      <c r="I39" s="10">
        <f t="shared" si="1"/>
        <v>791.9</v>
      </c>
      <c r="J39" s="10">
        <f t="shared" si="2"/>
        <v>762.6</v>
      </c>
      <c r="K39" s="60">
        <v>256.5</v>
      </c>
      <c r="L39" s="10">
        <v>294.9</v>
      </c>
      <c r="M39" s="10">
        <v>296.5</v>
      </c>
      <c r="N39" s="10">
        <v>346.1</v>
      </c>
      <c r="O39" s="10">
        <v>264.3</v>
      </c>
      <c r="P39" s="10">
        <v>262.1</v>
      </c>
      <c r="Q39" s="10">
        <v>304.8</v>
      </c>
      <c r="R39" s="10">
        <v>262</v>
      </c>
      <c r="S39" s="10">
        <v>225.1</v>
      </c>
      <c r="T39" s="10">
        <v>272.5</v>
      </c>
      <c r="U39" s="10">
        <v>219.4</v>
      </c>
      <c r="V39" s="10">
        <v>270.7</v>
      </c>
      <c r="W39" s="10"/>
      <c r="X39" s="213">
        <f t="shared" si="3"/>
        <v>2925</v>
      </c>
      <c r="Y39" s="10">
        <f t="shared" si="4"/>
        <v>740.6</v>
      </c>
      <c r="Z39" s="10">
        <f t="shared" si="5"/>
        <v>696.2</v>
      </c>
      <c r="AA39" s="10">
        <f t="shared" si="24"/>
        <v>677.9</v>
      </c>
      <c r="AB39" s="10">
        <f t="shared" si="25"/>
        <v>810.3</v>
      </c>
      <c r="AC39" s="203">
        <v>233.5</v>
      </c>
      <c r="AD39" s="10">
        <v>215</v>
      </c>
      <c r="AE39" s="10">
        <v>292.1</v>
      </c>
      <c r="AF39" s="10">
        <v>258.4</v>
      </c>
      <c r="AG39" s="203">
        <v>212.1</v>
      </c>
      <c r="AH39" s="203">
        <v>225.7</v>
      </c>
      <c r="AI39" s="10">
        <v>235</v>
      </c>
      <c r="AJ39" s="10">
        <v>217.5</v>
      </c>
      <c r="AK39" s="10">
        <v>225.4</v>
      </c>
      <c r="AL39" s="62">
        <v>265</v>
      </c>
      <c r="AM39" s="10">
        <v>246.1</v>
      </c>
      <c r="AN39" s="10">
        <v>299.2</v>
      </c>
      <c r="AO39" s="10"/>
      <c r="AP39" s="213">
        <v>2883.9</v>
      </c>
      <c r="AQ39" s="10">
        <f t="shared" si="6"/>
        <v>736.8</v>
      </c>
      <c r="AR39" s="10">
        <f t="shared" si="7"/>
        <v>740.8</v>
      </c>
      <c r="AS39" s="10">
        <f t="shared" si="8"/>
        <v>655.9</v>
      </c>
      <c r="AT39" s="10">
        <f t="shared" si="9"/>
        <v>750.4</v>
      </c>
      <c r="AU39" s="10">
        <v>210.9</v>
      </c>
      <c r="AV39" s="201">
        <v>250.2</v>
      </c>
      <c r="AW39" s="201">
        <v>275.7</v>
      </c>
      <c r="AX39" s="201">
        <v>263.9</v>
      </c>
      <c r="AY39" s="201">
        <v>232.9</v>
      </c>
      <c r="AZ39" s="201">
        <v>244</v>
      </c>
      <c r="BA39" s="201">
        <v>225.2</v>
      </c>
      <c r="BB39" s="201">
        <v>234.6</v>
      </c>
      <c r="BC39" s="201">
        <v>196.1</v>
      </c>
      <c r="BD39" s="10">
        <v>194.8</v>
      </c>
      <c r="BE39" s="201">
        <v>237.1</v>
      </c>
      <c r="BF39" s="10">
        <v>318.5</v>
      </c>
      <c r="BG39" s="10"/>
      <c r="BH39" s="257">
        <v>3043.6</v>
      </c>
      <c r="BI39" s="84">
        <v>779.4</v>
      </c>
      <c r="BJ39" s="84">
        <v>774</v>
      </c>
      <c r="BK39" s="84">
        <v>784</v>
      </c>
      <c r="BL39" s="84">
        <v>706.2</v>
      </c>
      <c r="BM39" s="84">
        <v>236.7</v>
      </c>
      <c r="BN39" s="84">
        <v>273.2</v>
      </c>
      <c r="BO39" s="84">
        <v>269.5</v>
      </c>
      <c r="BP39" s="84">
        <v>272.3</v>
      </c>
      <c r="BQ39" s="84">
        <v>261.1</v>
      </c>
      <c r="BR39" s="84">
        <v>240.6</v>
      </c>
      <c r="BS39" s="84">
        <v>274.1</v>
      </c>
      <c r="BT39" s="84">
        <v>256.8</v>
      </c>
      <c r="BU39" s="84">
        <v>253.1</v>
      </c>
      <c r="BV39" s="84">
        <v>225.9</v>
      </c>
      <c r="BW39" s="84">
        <v>224.7</v>
      </c>
      <c r="BX39" s="84">
        <v>255.6</v>
      </c>
      <c r="BZ39" s="261">
        <v>3181.8</v>
      </c>
      <c r="CA39" s="84">
        <v>734.9</v>
      </c>
      <c r="CB39" s="84">
        <v>818.4</v>
      </c>
      <c r="CC39" s="84">
        <v>854.6</v>
      </c>
      <c r="CD39" s="84">
        <v>902.4</v>
      </c>
      <c r="CE39" s="84">
        <v>189.4</v>
      </c>
      <c r="CF39" s="84">
        <v>262.4</v>
      </c>
      <c r="CG39" s="84">
        <v>251</v>
      </c>
      <c r="CH39" s="84">
        <v>262.5</v>
      </c>
      <c r="CI39" s="84">
        <v>270.8</v>
      </c>
      <c r="CJ39" s="84">
        <v>253</v>
      </c>
      <c r="CK39" s="84">
        <v>268.5</v>
      </c>
      <c r="CL39" s="84">
        <v>265.2</v>
      </c>
      <c r="CM39" s="84">
        <v>288.8</v>
      </c>
      <c r="CN39" s="84">
        <v>293.7</v>
      </c>
      <c r="CO39" s="84">
        <v>264.8</v>
      </c>
      <c r="CP39" s="84">
        <v>311.7</v>
      </c>
      <c r="CS39" s="268">
        <v>3177.3</v>
      </c>
      <c r="CT39" s="84">
        <f t="shared" si="10"/>
        <v>576.8</v>
      </c>
      <c r="CU39" s="84">
        <f t="shared" si="26"/>
        <v>710.8</v>
      </c>
      <c r="CV39" s="84">
        <f t="shared" si="27"/>
        <v>659.4</v>
      </c>
      <c r="CW39" s="84">
        <f t="shared" si="11"/>
        <v>1230.3</v>
      </c>
      <c r="CX39" s="84">
        <v>203.1</v>
      </c>
      <c r="CY39" s="84">
        <v>179.9</v>
      </c>
      <c r="CZ39" s="84">
        <v>193.8</v>
      </c>
      <c r="DA39" s="84">
        <v>255</v>
      </c>
      <c r="DB39" s="84">
        <v>217.5</v>
      </c>
      <c r="DC39" s="84">
        <v>238.3</v>
      </c>
      <c r="DD39" s="84">
        <v>259.5</v>
      </c>
      <c r="DE39" s="84">
        <v>210.6</v>
      </c>
      <c r="DF39" s="84">
        <v>189.3</v>
      </c>
      <c r="DG39" s="84">
        <v>503.7</v>
      </c>
      <c r="DH39" s="84">
        <v>219.9</v>
      </c>
      <c r="DI39" s="84">
        <v>506.7</v>
      </c>
      <c r="DJ39" s="84">
        <f t="shared" si="12"/>
        <v>3177.3</v>
      </c>
      <c r="DL39" s="84">
        <f t="shared" si="13"/>
        <v>2777.6</v>
      </c>
      <c r="DM39" s="84">
        <f t="shared" si="14"/>
        <v>848.2</v>
      </c>
      <c r="DN39" s="84">
        <f t="shared" si="15"/>
        <v>675</v>
      </c>
      <c r="DO39" s="84">
        <f t="shared" si="16"/>
        <v>622.7</v>
      </c>
      <c r="DP39" s="84">
        <f t="shared" si="17"/>
        <v>631.7</v>
      </c>
      <c r="DQ39" s="84">
        <v>283</v>
      </c>
      <c r="DR39" s="84">
        <v>283.7</v>
      </c>
      <c r="DS39" s="84">
        <v>281.5</v>
      </c>
      <c r="DT39" s="84">
        <v>198.5</v>
      </c>
      <c r="DU39" s="84">
        <v>263.4</v>
      </c>
      <c r="DV39" s="84">
        <v>213.1</v>
      </c>
      <c r="DW39" s="84">
        <v>183.4</v>
      </c>
      <c r="DX39" s="84">
        <v>195</v>
      </c>
      <c r="DY39" s="84">
        <v>244.3</v>
      </c>
      <c r="DZ39" s="84">
        <v>189.7</v>
      </c>
      <c r="EA39" s="84">
        <v>203.4</v>
      </c>
      <c r="EB39" s="84">
        <v>238.6</v>
      </c>
      <c r="EC39" s="126"/>
      <c r="ED39" s="84">
        <f t="shared" si="18"/>
        <v>647.5</v>
      </c>
      <c r="EE39" s="84">
        <f t="shared" si="19"/>
        <v>707</v>
      </c>
      <c r="EF39" s="84">
        <f t="shared" si="20"/>
        <v>857.3</v>
      </c>
      <c r="EG39" s="62">
        <f aca="true" t="shared" si="29" ref="EG39:EG77">EQ39+ER39+ES39</f>
        <v>693</v>
      </c>
      <c r="EH39" s="84">
        <v>217.3</v>
      </c>
      <c r="EI39" s="84">
        <v>207.5</v>
      </c>
      <c r="EJ39" s="84">
        <v>222.7</v>
      </c>
      <c r="EK39" s="84">
        <v>215.5</v>
      </c>
      <c r="EL39" s="84">
        <v>202.5</v>
      </c>
      <c r="EM39" s="62">
        <v>289</v>
      </c>
      <c r="EN39" s="62">
        <v>295</v>
      </c>
      <c r="EO39" s="84">
        <v>288.3</v>
      </c>
      <c r="EP39" s="84">
        <v>274</v>
      </c>
      <c r="EQ39" s="84">
        <v>209.3</v>
      </c>
      <c r="ER39" s="84">
        <v>229.8</v>
      </c>
      <c r="ES39" s="84">
        <v>253.9</v>
      </c>
      <c r="EU39" s="62">
        <f t="shared" si="21"/>
        <v>545.1</v>
      </c>
      <c r="EV39" s="84">
        <f t="shared" si="22"/>
        <v>804.4</v>
      </c>
      <c r="EY39" s="62">
        <v>200.2</v>
      </c>
      <c r="EZ39" s="84">
        <v>160.6</v>
      </c>
      <c r="FA39" s="84">
        <v>184.3</v>
      </c>
      <c r="FB39" s="84">
        <v>250.8</v>
      </c>
      <c r="FC39" s="84">
        <v>258</v>
      </c>
      <c r="FD39" s="84">
        <v>295.6</v>
      </c>
      <c r="FE39" s="84">
        <v>283.2</v>
      </c>
      <c r="FF39" s="84">
        <v>254.6</v>
      </c>
      <c r="FG39" s="84">
        <v>200.3</v>
      </c>
    </row>
    <row r="40" spans="1:163" s="84" customFormat="1" ht="12">
      <c r="A40" s="189" t="s">
        <v>240</v>
      </c>
      <c r="B40" s="198" t="s">
        <v>241</v>
      </c>
      <c r="C40" s="198" t="s">
        <v>241</v>
      </c>
      <c r="D40" s="189" t="s">
        <v>47</v>
      </c>
      <c r="E40" s="198" t="s">
        <v>79</v>
      </c>
      <c r="F40" s="213">
        <v>707.1</v>
      </c>
      <c r="G40" s="10">
        <f t="shared" si="23"/>
        <v>177</v>
      </c>
      <c r="H40" s="10">
        <f t="shared" si="0"/>
        <v>158.3</v>
      </c>
      <c r="I40" s="10">
        <f t="shared" si="1"/>
        <v>128</v>
      </c>
      <c r="J40" s="10">
        <f t="shared" si="2"/>
        <v>243.8</v>
      </c>
      <c r="K40" s="61">
        <v>49.5</v>
      </c>
      <c r="L40" s="10">
        <v>57.2</v>
      </c>
      <c r="M40" s="10">
        <v>70.3</v>
      </c>
      <c r="N40" s="10">
        <v>67.7</v>
      </c>
      <c r="O40" s="10">
        <v>35</v>
      </c>
      <c r="P40" s="10">
        <v>55.6</v>
      </c>
      <c r="Q40" s="10">
        <v>32.4</v>
      </c>
      <c r="R40" s="10">
        <v>52.6</v>
      </c>
      <c r="S40" s="10">
        <v>43</v>
      </c>
      <c r="T40" s="10">
        <v>78.9</v>
      </c>
      <c r="U40" s="10">
        <v>77.4</v>
      </c>
      <c r="V40" s="10">
        <v>87.5</v>
      </c>
      <c r="W40" s="10"/>
      <c r="X40" s="213">
        <f t="shared" si="3"/>
        <v>634.5</v>
      </c>
      <c r="Y40" s="10">
        <f t="shared" si="4"/>
        <v>161.9</v>
      </c>
      <c r="Z40" s="10">
        <f t="shared" si="5"/>
        <v>97.4</v>
      </c>
      <c r="AA40" s="10">
        <f t="shared" si="24"/>
        <v>110.5</v>
      </c>
      <c r="AB40" s="10">
        <f t="shared" si="25"/>
        <v>264.7</v>
      </c>
      <c r="AC40" s="203">
        <v>65.8</v>
      </c>
      <c r="AD40" s="10">
        <v>18.4</v>
      </c>
      <c r="AE40" s="10">
        <v>77.7</v>
      </c>
      <c r="AF40" s="10">
        <v>47.1</v>
      </c>
      <c r="AG40" s="203">
        <v>29.4</v>
      </c>
      <c r="AH40" s="203">
        <v>20.9</v>
      </c>
      <c r="AI40" s="10">
        <v>50.7</v>
      </c>
      <c r="AJ40" s="10">
        <v>41.1</v>
      </c>
      <c r="AK40" s="10">
        <v>18.7</v>
      </c>
      <c r="AL40" s="62">
        <v>66.3</v>
      </c>
      <c r="AM40" s="10">
        <v>81.2</v>
      </c>
      <c r="AN40" s="10">
        <v>117.2</v>
      </c>
      <c r="AO40" s="10"/>
      <c r="AP40" s="213">
        <v>628.5</v>
      </c>
      <c r="AQ40" s="10">
        <f t="shared" si="6"/>
        <v>141.2</v>
      </c>
      <c r="AR40" s="10">
        <f t="shared" si="7"/>
        <v>116.2</v>
      </c>
      <c r="AS40" s="10">
        <f t="shared" si="8"/>
        <v>145.7</v>
      </c>
      <c r="AT40" s="10">
        <f t="shared" si="9"/>
        <v>225.4</v>
      </c>
      <c r="AU40" s="10">
        <v>30.3</v>
      </c>
      <c r="AV40" s="201">
        <v>59.1</v>
      </c>
      <c r="AW40" s="201">
        <v>51.8</v>
      </c>
      <c r="AX40" s="201">
        <v>25.5</v>
      </c>
      <c r="AY40" s="10">
        <v>59.9</v>
      </c>
      <c r="AZ40" s="201">
        <v>30.8</v>
      </c>
      <c r="BA40" s="201">
        <v>26</v>
      </c>
      <c r="BB40" s="201">
        <v>78.6</v>
      </c>
      <c r="BC40" s="201">
        <v>41.1</v>
      </c>
      <c r="BD40" s="10">
        <v>65.9</v>
      </c>
      <c r="BE40" s="201">
        <v>88.5</v>
      </c>
      <c r="BF40" s="10">
        <v>71</v>
      </c>
      <c r="BG40" s="10"/>
      <c r="BH40" s="257">
        <v>678.6</v>
      </c>
      <c r="BI40" s="84">
        <v>134.2</v>
      </c>
      <c r="BJ40" s="84">
        <v>113.1</v>
      </c>
      <c r="BK40" s="84">
        <v>147.9</v>
      </c>
      <c r="BL40" s="84">
        <v>283.4</v>
      </c>
      <c r="BM40" s="84">
        <v>45.1</v>
      </c>
      <c r="BN40" s="84">
        <v>42.9</v>
      </c>
      <c r="BO40" s="84">
        <v>46.2</v>
      </c>
      <c r="BP40" s="84">
        <v>52.6</v>
      </c>
      <c r="BQ40" s="84">
        <v>32.1</v>
      </c>
      <c r="BR40" s="84">
        <v>28.4</v>
      </c>
      <c r="BS40" s="84">
        <v>43</v>
      </c>
      <c r="BT40" s="84">
        <v>55.5</v>
      </c>
      <c r="BU40" s="84">
        <v>49.4</v>
      </c>
      <c r="BV40" s="84">
        <v>87</v>
      </c>
      <c r="BW40" s="84">
        <v>94.9</v>
      </c>
      <c r="BX40" s="84">
        <v>101.5</v>
      </c>
      <c r="BZ40" s="261">
        <v>851.3</v>
      </c>
      <c r="CA40" s="84">
        <v>172.5</v>
      </c>
      <c r="CB40" s="84">
        <v>122.4</v>
      </c>
      <c r="CC40" s="84">
        <v>185.4</v>
      </c>
      <c r="CD40" s="84">
        <v>404.7</v>
      </c>
      <c r="CE40" s="84">
        <v>51.6</v>
      </c>
      <c r="CF40" s="84">
        <v>59.4</v>
      </c>
      <c r="CG40" s="84">
        <v>53.1</v>
      </c>
      <c r="CH40" s="84">
        <v>41.7</v>
      </c>
      <c r="CI40" s="84">
        <v>54</v>
      </c>
      <c r="CJ40" s="84">
        <v>18.3</v>
      </c>
      <c r="CK40" s="84">
        <v>55</v>
      </c>
      <c r="CL40" s="84">
        <v>40.8</v>
      </c>
      <c r="CM40" s="84">
        <v>81.2</v>
      </c>
      <c r="CN40" s="84">
        <v>88.8</v>
      </c>
      <c r="CO40" s="84">
        <v>165.6</v>
      </c>
      <c r="CP40" s="84">
        <v>141.8</v>
      </c>
      <c r="CS40" s="268">
        <v>852.7</v>
      </c>
      <c r="CT40" s="84">
        <f t="shared" si="10"/>
        <v>120.1</v>
      </c>
      <c r="CU40" s="84">
        <f t="shared" si="26"/>
        <v>137.1</v>
      </c>
      <c r="CV40" s="84">
        <f t="shared" si="27"/>
        <v>196.3</v>
      </c>
      <c r="CW40" s="84">
        <f t="shared" si="11"/>
        <v>399.2</v>
      </c>
      <c r="CX40" s="84">
        <v>47.5</v>
      </c>
      <c r="CY40" s="84">
        <v>38</v>
      </c>
      <c r="CZ40" s="84">
        <v>34.6</v>
      </c>
      <c r="DA40" s="84">
        <v>60.7</v>
      </c>
      <c r="DB40" s="84">
        <v>44.3</v>
      </c>
      <c r="DC40" s="84">
        <v>32.1</v>
      </c>
      <c r="DD40" s="84">
        <v>42.2</v>
      </c>
      <c r="DE40" s="84">
        <v>52.1</v>
      </c>
      <c r="DF40" s="84">
        <v>102</v>
      </c>
      <c r="DG40" s="84">
        <v>101</v>
      </c>
      <c r="DH40" s="84">
        <v>135.8</v>
      </c>
      <c r="DI40" s="84">
        <v>162.4</v>
      </c>
      <c r="DJ40" s="84">
        <f t="shared" si="12"/>
        <v>852.7</v>
      </c>
      <c r="DL40" s="84">
        <f t="shared" si="13"/>
        <v>986</v>
      </c>
      <c r="DM40" s="84">
        <f t="shared" si="14"/>
        <v>207.7</v>
      </c>
      <c r="DN40" s="84">
        <f t="shared" si="15"/>
        <v>122.4</v>
      </c>
      <c r="DO40" s="84">
        <f t="shared" si="16"/>
        <v>244.2</v>
      </c>
      <c r="DP40" s="84">
        <f t="shared" si="17"/>
        <v>411.7</v>
      </c>
      <c r="DQ40" s="84">
        <v>65.2</v>
      </c>
      <c r="DR40" s="84">
        <v>68.2</v>
      </c>
      <c r="DS40" s="84">
        <v>74.3</v>
      </c>
      <c r="DT40" s="84">
        <v>37.1</v>
      </c>
      <c r="DU40" s="84">
        <v>44.2</v>
      </c>
      <c r="DV40" s="84">
        <v>41.1</v>
      </c>
      <c r="DW40" s="84">
        <v>50</v>
      </c>
      <c r="DX40" s="84">
        <v>60.3</v>
      </c>
      <c r="DY40" s="84">
        <v>133.9</v>
      </c>
      <c r="DZ40" s="84">
        <v>139</v>
      </c>
      <c r="EA40" s="84">
        <v>143.1</v>
      </c>
      <c r="EB40" s="84">
        <v>129.6</v>
      </c>
      <c r="EC40" s="126"/>
      <c r="ED40" s="84">
        <f t="shared" si="18"/>
        <v>96.1</v>
      </c>
      <c r="EE40" s="84">
        <f t="shared" si="19"/>
        <v>71.6</v>
      </c>
      <c r="EF40" s="84">
        <f t="shared" si="20"/>
        <v>199.4</v>
      </c>
      <c r="EG40" s="62">
        <f t="shared" si="29"/>
        <v>320.4</v>
      </c>
      <c r="EH40" s="84">
        <v>35.1</v>
      </c>
      <c r="EI40" s="84">
        <v>39.6</v>
      </c>
      <c r="EJ40" s="84">
        <v>21.4</v>
      </c>
      <c r="EK40" s="84">
        <v>23.4</v>
      </c>
      <c r="EL40" s="84">
        <v>34.1</v>
      </c>
      <c r="EM40" s="84">
        <v>14.1</v>
      </c>
      <c r="EN40" s="84">
        <v>49.4</v>
      </c>
      <c r="EO40" s="84">
        <v>57.8</v>
      </c>
      <c r="EP40" s="84">
        <v>92.2</v>
      </c>
      <c r="EQ40" s="84">
        <v>123.2</v>
      </c>
      <c r="ER40" s="84">
        <v>111.7</v>
      </c>
      <c r="ES40" s="84">
        <v>85.5</v>
      </c>
      <c r="EU40" s="62">
        <f t="shared" si="21"/>
        <v>90.8</v>
      </c>
      <c r="EV40" s="84">
        <f t="shared" si="22"/>
        <v>115.4</v>
      </c>
      <c r="EY40" s="62">
        <v>15</v>
      </c>
      <c r="EZ40" s="84">
        <v>31.7</v>
      </c>
      <c r="FA40" s="84">
        <v>44.1</v>
      </c>
      <c r="FB40" s="84">
        <v>49.1</v>
      </c>
      <c r="FC40" s="84">
        <v>18</v>
      </c>
      <c r="FD40" s="84">
        <v>48.3</v>
      </c>
      <c r="FE40" s="84">
        <v>45.9</v>
      </c>
      <c r="FF40" s="84">
        <v>73.7</v>
      </c>
      <c r="FG40" s="84">
        <v>100.3</v>
      </c>
    </row>
    <row r="41" spans="1:163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3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4"/>
        <v>3189.3</v>
      </c>
      <c r="AB41" s="203">
        <f t="shared" si="25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10">
        <f t="shared" si="8"/>
        <v>2140.6</v>
      </c>
      <c r="AT41" s="10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84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84">
        <v>1870.2</v>
      </c>
      <c r="BQ41" s="84">
        <v>1317.8</v>
      </c>
      <c r="BR41" s="84">
        <v>1313</v>
      </c>
      <c r="BS41" s="84">
        <v>916.9</v>
      </c>
      <c r="BT41" s="126">
        <v>961.4</v>
      </c>
      <c r="BU41" s="84">
        <v>1512.5</v>
      </c>
      <c r="BV41" s="84">
        <v>1309.4</v>
      </c>
      <c r="BW41" s="84">
        <v>1556.5</v>
      </c>
      <c r="BX41" s="84">
        <v>1727.1</v>
      </c>
      <c r="BY41" s="84"/>
      <c r="BZ41" s="261">
        <v>15522.7</v>
      </c>
      <c r="CA41" s="84">
        <v>2615.4</v>
      </c>
      <c r="CB41" s="84">
        <v>4361.5</v>
      </c>
      <c r="CC41" s="84">
        <v>3500.3</v>
      </c>
      <c r="CD41" s="84">
        <v>5235.3</v>
      </c>
      <c r="CE41" s="84">
        <v>872.1</v>
      </c>
      <c r="CF41" s="84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84">
        <v>1742.7</v>
      </c>
      <c r="CQ41" s="84"/>
      <c r="CR41" s="84"/>
      <c r="CS41" s="268">
        <v>16033.4</v>
      </c>
      <c r="CT41" s="84">
        <f t="shared" si="10"/>
        <v>3296.1</v>
      </c>
      <c r="CU41" s="84">
        <f t="shared" si="26"/>
        <v>3348.2</v>
      </c>
      <c r="CV41" s="84">
        <f t="shared" si="27"/>
        <v>3899</v>
      </c>
      <c r="CW41" s="84">
        <f t="shared" si="11"/>
        <v>5490.1</v>
      </c>
      <c r="CX41" s="126">
        <v>1098.7</v>
      </c>
      <c r="CY41" s="126">
        <v>870.5</v>
      </c>
      <c r="CZ41" s="126">
        <v>1326.9</v>
      </c>
      <c r="DA41" s="84">
        <v>1143.7</v>
      </c>
      <c r="DB41" s="84">
        <v>1004.1</v>
      </c>
      <c r="DC41" s="84">
        <v>1200.4</v>
      </c>
      <c r="DD41" s="84">
        <v>1231.8</v>
      </c>
      <c r="DE41" s="84">
        <v>1180.7</v>
      </c>
      <c r="DF41" s="126">
        <v>1486.5</v>
      </c>
      <c r="DG41" s="84">
        <v>1638.8</v>
      </c>
      <c r="DH41" s="84">
        <v>1880</v>
      </c>
      <c r="DI41" s="84">
        <v>1971.3</v>
      </c>
      <c r="DJ41" s="84">
        <f t="shared" si="12"/>
        <v>16033.4</v>
      </c>
      <c r="DK41" s="84"/>
      <c r="DL41" s="84">
        <f t="shared" si="13"/>
        <v>12943.5</v>
      </c>
      <c r="DM41" s="84">
        <f t="shared" si="14"/>
        <v>3220.3</v>
      </c>
      <c r="DN41" s="84">
        <f t="shared" si="15"/>
        <v>2668.4</v>
      </c>
      <c r="DO41" s="84">
        <f t="shared" si="16"/>
        <v>2939.2</v>
      </c>
      <c r="DP41" s="84">
        <f t="shared" si="17"/>
        <v>4115.6</v>
      </c>
      <c r="DQ41" s="126">
        <v>1180.9</v>
      </c>
      <c r="DR41" s="126">
        <v>951.7</v>
      </c>
      <c r="DS41" s="126">
        <v>1087.7</v>
      </c>
      <c r="DT41" s="84">
        <v>1084.7</v>
      </c>
      <c r="DU41" s="84">
        <v>918.4</v>
      </c>
      <c r="DV41" s="84">
        <v>665.3</v>
      </c>
      <c r="DW41" s="84">
        <v>683.1</v>
      </c>
      <c r="DX41" s="84">
        <v>1120.8</v>
      </c>
      <c r="DY41" s="84">
        <v>1135.3</v>
      </c>
      <c r="DZ41" s="126">
        <v>1348.3</v>
      </c>
      <c r="EA41" s="126">
        <v>1384.8</v>
      </c>
      <c r="EB41" s="84">
        <v>1382.5</v>
      </c>
      <c r="ED41" s="84">
        <f t="shared" si="18"/>
        <v>1931.2</v>
      </c>
      <c r="EE41" s="84">
        <f t="shared" si="19"/>
        <v>2002.3</v>
      </c>
      <c r="EF41" s="84">
        <f t="shared" si="20"/>
        <v>1871.5</v>
      </c>
      <c r="EG41" s="62">
        <f t="shared" si="29"/>
        <v>3059.7</v>
      </c>
      <c r="EH41" s="126">
        <v>616.8</v>
      </c>
      <c r="EI41" s="126">
        <v>713.6</v>
      </c>
      <c r="EJ41" s="126">
        <v>600.8</v>
      </c>
      <c r="EK41" s="62">
        <v>616</v>
      </c>
      <c r="EL41" s="84">
        <v>625.1</v>
      </c>
      <c r="EM41" s="84">
        <v>761.2</v>
      </c>
      <c r="EN41" s="84">
        <v>633.7</v>
      </c>
      <c r="EO41" s="84">
        <v>599.9</v>
      </c>
      <c r="EP41" s="84">
        <v>637.9</v>
      </c>
      <c r="EQ41" s="84">
        <v>976.8</v>
      </c>
      <c r="ER41" s="126">
        <v>1087.3</v>
      </c>
      <c r="ES41" s="84">
        <v>995.6</v>
      </c>
      <c r="EU41" s="62">
        <f t="shared" si="21"/>
        <v>1609.2</v>
      </c>
      <c r="EV41" s="84">
        <f t="shared" si="22"/>
        <v>1601.1</v>
      </c>
      <c r="EY41" s="74">
        <v>443.8</v>
      </c>
      <c r="EZ41" s="126">
        <v>453.7</v>
      </c>
      <c r="FA41" s="126">
        <v>711.7</v>
      </c>
      <c r="FB41" s="126">
        <v>537</v>
      </c>
      <c r="FC41" s="126">
        <v>646.3</v>
      </c>
      <c r="FD41" s="126">
        <v>417.8</v>
      </c>
      <c r="FE41" s="126">
        <v>408.5</v>
      </c>
      <c r="FF41" s="126">
        <v>622.3</v>
      </c>
      <c r="FG41" s="126">
        <v>647.1</v>
      </c>
    </row>
    <row r="42" spans="1:163" s="84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13">
        <v>198.6</v>
      </c>
      <c r="G42" s="10">
        <f t="shared" si="23"/>
        <v>169.6</v>
      </c>
      <c r="H42" s="10">
        <f t="shared" si="0"/>
        <v>11.9</v>
      </c>
      <c r="I42" s="10">
        <f t="shared" si="1"/>
        <v>12.5</v>
      </c>
      <c r="J42" s="10">
        <f t="shared" si="2"/>
        <v>4.6</v>
      </c>
      <c r="K42" s="61">
        <v>3.5</v>
      </c>
      <c r="L42" s="10">
        <v>59.6</v>
      </c>
      <c r="M42" s="10">
        <v>106.5</v>
      </c>
      <c r="N42" s="10">
        <v>9.5</v>
      </c>
      <c r="O42" s="10">
        <v>1.4</v>
      </c>
      <c r="P42" s="10">
        <v>1</v>
      </c>
      <c r="Q42" s="10">
        <v>2.2</v>
      </c>
      <c r="R42" s="10">
        <v>10.1</v>
      </c>
      <c r="S42" s="10">
        <v>0.2</v>
      </c>
      <c r="T42" s="10">
        <v>0.5</v>
      </c>
      <c r="U42" s="10">
        <v>1.3</v>
      </c>
      <c r="V42" s="10">
        <v>2.8</v>
      </c>
      <c r="W42" s="10"/>
      <c r="X42" s="213">
        <f t="shared" si="3"/>
        <v>70.3</v>
      </c>
      <c r="Y42" s="10">
        <f t="shared" si="4"/>
        <v>19.7</v>
      </c>
      <c r="Z42" s="10">
        <f t="shared" si="5"/>
        <v>19</v>
      </c>
      <c r="AA42" s="10">
        <f t="shared" si="24"/>
        <v>12.9</v>
      </c>
      <c r="AB42" s="10">
        <f t="shared" si="25"/>
        <v>18.7</v>
      </c>
      <c r="AC42" s="203">
        <v>3.6</v>
      </c>
      <c r="AD42" s="10">
        <v>3.6</v>
      </c>
      <c r="AE42" s="10">
        <v>12.5</v>
      </c>
      <c r="AF42" s="10">
        <v>4.1</v>
      </c>
      <c r="AG42" s="203">
        <v>6</v>
      </c>
      <c r="AH42" s="203">
        <v>8.9</v>
      </c>
      <c r="AI42" s="226">
        <v>3.7</v>
      </c>
      <c r="AJ42" s="10">
        <v>5.5</v>
      </c>
      <c r="AK42" s="10">
        <v>3.7</v>
      </c>
      <c r="AL42" s="62">
        <v>3.7</v>
      </c>
      <c r="AM42" s="10">
        <v>8.8</v>
      </c>
      <c r="AN42" s="10">
        <v>6.2</v>
      </c>
      <c r="AO42" s="10"/>
      <c r="AP42" s="213">
        <v>388.5</v>
      </c>
      <c r="AQ42" s="10">
        <f t="shared" si="6"/>
        <v>87.6</v>
      </c>
      <c r="AR42" s="10">
        <f t="shared" si="7"/>
        <v>65.1</v>
      </c>
      <c r="AS42" s="10">
        <f t="shared" si="8"/>
        <v>63.5</v>
      </c>
      <c r="AT42" s="10">
        <f t="shared" si="9"/>
        <v>172.3</v>
      </c>
      <c r="AU42" s="10">
        <v>35.4</v>
      </c>
      <c r="AV42" s="201">
        <v>24.8</v>
      </c>
      <c r="AW42" s="201">
        <v>27.4</v>
      </c>
      <c r="AX42" s="201">
        <v>24.2</v>
      </c>
      <c r="AY42" s="201">
        <v>20.7</v>
      </c>
      <c r="AZ42" s="201">
        <v>20.2</v>
      </c>
      <c r="BA42" s="201">
        <v>20.8</v>
      </c>
      <c r="BB42" s="10">
        <v>22</v>
      </c>
      <c r="BC42" s="201">
        <v>20.7</v>
      </c>
      <c r="BD42" s="10">
        <v>23.4</v>
      </c>
      <c r="BE42" s="201">
        <v>129.5</v>
      </c>
      <c r="BF42" s="10">
        <v>19.4</v>
      </c>
      <c r="BG42" s="10"/>
      <c r="BH42" s="257">
        <v>226.9</v>
      </c>
      <c r="BI42" s="84">
        <v>62.3</v>
      </c>
      <c r="BJ42" s="84">
        <v>31.1</v>
      </c>
      <c r="BK42" s="84">
        <v>7.1</v>
      </c>
      <c r="BL42" s="84">
        <v>126.4</v>
      </c>
      <c r="BM42" s="84">
        <v>5.1</v>
      </c>
      <c r="BN42" s="84">
        <v>39.1</v>
      </c>
      <c r="BO42" s="84">
        <v>18.1</v>
      </c>
      <c r="BP42" s="84">
        <v>21.7</v>
      </c>
      <c r="BQ42" s="84">
        <v>7.2</v>
      </c>
      <c r="BR42" s="84">
        <v>2.2</v>
      </c>
      <c r="BS42" s="84">
        <v>1.4</v>
      </c>
      <c r="BT42" s="84">
        <v>3</v>
      </c>
      <c r="BU42" s="84">
        <v>2.7</v>
      </c>
      <c r="BV42" s="84">
        <v>29.5</v>
      </c>
      <c r="BW42" s="84">
        <v>48.1</v>
      </c>
      <c r="BX42" s="84">
        <v>48.8</v>
      </c>
      <c r="BZ42" s="261">
        <v>55.9</v>
      </c>
      <c r="CA42" s="84">
        <v>51</v>
      </c>
      <c r="CB42" s="84">
        <v>28.6</v>
      </c>
      <c r="CC42" s="84">
        <v>23.8</v>
      </c>
      <c r="CD42" s="84">
        <v>55.3</v>
      </c>
      <c r="CE42" s="84">
        <v>0</v>
      </c>
      <c r="CF42" s="84">
        <v>8.6</v>
      </c>
      <c r="CG42" s="84">
        <v>10.6</v>
      </c>
      <c r="CH42" s="84">
        <v>1.9</v>
      </c>
      <c r="CI42" s="84">
        <v>0</v>
      </c>
      <c r="CJ42" s="84">
        <v>0</v>
      </c>
      <c r="CK42" s="84">
        <v>0</v>
      </c>
      <c r="CL42" s="84">
        <v>0</v>
      </c>
      <c r="CM42" s="84">
        <v>4.1</v>
      </c>
      <c r="CN42" s="84">
        <v>0</v>
      </c>
      <c r="CO42" s="84">
        <v>7.6</v>
      </c>
      <c r="CP42" s="84">
        <v>23.1</v>
      </c>
      <c r="CS42" s="268">
        <v>73.5</v>
      </c>
      <c r="CT42" s="84">
        <f t="shared" si="10"/>
        <v>21.3</v>
      </c>
      <c r="CU42" s="84">
        <f t="shared" si="26"/>
        <v>14.8</v>
      </c>
      <c r="CV42" s="84">
        <f t="shared" si="27"/>
        <v>13.1</v>
      </c>
      <c r="CW42" s="84">
        <f t="shared" si="11"/>
        <v>24.3</v>
      </c>
      <c r="CX42" s="84">
        <v>6.9</v>
      </c>
      <c r="CY42" s="84">
        <v>9.8</v>
      </c>
      <c r="CZ42" s="84">
        <v>4.6</v>
      </c>
      <c r="DA42" s="84">
        <v>3.2</v>
      </c>
      <c r="DB42" s="84">
        <v>6.4</v>
      </c>
      <c r="DC42" s="84">
        <v>5.2</v>
      </c>
      <c r="DD42" s="84">
        <v>4.1</v>
      </c>
      <c r="DE42" s="84">
        <v>3.1</v>
      </c>
      <c r="DF42" s="84">
        <v>5.9</v>
      </c>
      <c r="DG42" s="84">
        <v>12</v>
      </c>
      <c r="DH42" s="84">
        <v>3.2</v>
      </c>
      <c r="DI42" s="84">
        <v>9.1</v>
      </c>
      <c r="DJ42" s="84">
        <f t="shared" si="12"/>
        <v>73.5</v>
      </c>
      <c r="DL42" s="84">
        <f t="shared" si="13"/>
        <v>83.2</v>
      </c>
      <c r="DM42" s="84">
        <f t="shared" si="14"/>
        <v>19.7</v>
      </c>
      <c r="DN42" s="84">
        <f t="shared" si="15"/>
        <v>28.4</v>
      </c>
      <c r="DO42" s="84">
        <f t="shared" si="16"/>
        <v>17.2</v>
      </c>
      <c r="DP42" s="84">
        <f t="shared" si="17"/>
        <v>17.9</v>
      </c>
      <c r="DQ42" s="84">
        <v>5.7</v>
      </c>
      <c r="DR42" s="84">
        <v>6.4</v>
      </c>
      <c r="DS42" s="84">
        <v>7.6</v>
      </c>
      <c r="DT42" s="84">
        <v>9.9</v>
      </c>
      <c r="DU42" s="84">
        <v>9.2</v>
      </c>
      <c r="DV42" s="84">
        <v>9.3</v>
      </c>
      <c r="DW42" s="84">
        <v>6.1</v>
      </c>
      <c r="DX42" s="84">
        <v>5.7</v>
      </c>
      <c r="DY42" s="84">
        <v>5.4</v>
      </c>
      <c r="DZ42" s="84">
        <v>5.7</v>
      </c>
      <c r="EA42" s="84">
        <v>6.1</v>
      </c>
      <c r="EB42" s="84">
        <v>6.1</v>
      </c>
      <c r="EC42" s="126"/>
      <c r="ED42" s="84">
        <f t="shared" si="18"/>
        <v>34.5</v>
      </c>
      <c r="EE42" s="84">
        <f t="shared" si="19"/>
        <v>19.2</v>
      </c>
      <c r="EF42" s="84">
        <f t="shared" si="20"/>
        <v>35.3</v>
      </c>
      <c r="EG42" s="62">
        <f t="shared" si="29"/>
        <v>35.3</v>
      </c>
      <c r="EH42" s="62">
        <v>13</v>
      </c>
      <c r="EI42" s="84">
        <v>11.9</v>
      </c>
      <c r="EJ42" s="84">
        <v>9.6</v>
      </c>
      <c r="EK42" s="84">
        <v>10.3</v>
      </c>
      <c r="EL42" s="84">
        <v>4.7</v>
      </c>
      <c r="EM42" s="84">
        <v>4.2</v>
      </c>
      <c r="EN42" s="84">
        <v>5.7</v>
      </c>
      <c r="EO42" s="84">
        <v>11.8</v>
      </c>
      <c r="EP42" s="84">
        <v>17.8</v>
      </c>
      <c r="EQ42" s="84">
        <v>17.8</v>
      </c>
      <c r="ER42" s="84">
        <v>8.9</v>
      </c>
      <c r="ES42" s="84">
        <v>8.6</v>
      </c>
      <c r="EU42" s="62">
        <f t="shared" si="21"/>
        <v>25.6</v>
      </c>
      <c r="EV42" s="84">
        <f t="shared" si="22"/>
        <v>42.9</v>
      </c>
      <c r="EY42" s="62">
        <v>8.7</v>
      </c>
      <c r="EZ42" s="84">
        <v>5.6</v>
      </c>
      <c r="FA42" s="84">
        <v>11.3</v>
      </c>
      <c r="FB42" s="84">
        <v>7.9</v>
      </c>
      <c r="FC42" s="84">
        <v>21.7</v>
      </c>
      <c r="FD42" s="84">
        <v>13.3</v>
      </c>
      <c r="FE42" s="84">
        <v>9.6</v>
      </c>
      <c r="FF42" s="84">
        <v>12.4</v>
      </c>
      <c r="FG42" s="84">
        <v>28.2</v>
      </c>
    </row>
    <row r="43" spans="1:163" s="84" customFormat="1" ht="12">
      <c r="A43" s="189" t="s">
        <v>244</v>
      </c>
      <c r="B43" s="198" t="s">
        <v>241</v>
      </c>
      <c r="C43" s="198" t="s">
        <v>241</v>
      </c>
      <c r="D43" s="189" t="s">
        <v>66</v>
      </c>
      <c r="E43" s="198" t="s">
        <v>79</v>
      </c>
      <c r="F43" s="213">
        <v>5819.7</v>
      </c>
      <c r="G43" s="10">
        <f t="shared" si="23"/>
        <v>1175.9</v>
      </c>
      <c r="H43" s="10">
        <f t="shared" si="0"/>
        <v>1633.9</v>
      </c>
      <c r="I43" s="10">
        <f t="shared" si="1"/>
        <v>628.4</v>
      </c>
      <c r="J43" s="10">
        <f t="shared" si="2"/>
        <v>2381.5</v>
      </c>
      <c r="K43" s="61">
        <v>593.1</v>
      </c>
      <c r="L43" s="10">
        <v>536</v>
      </c>
      <c r="M43" s="10">
        <v>46.8</v>
      </c>
      <c r="N43" s="10">
        <v>589.3</v>
      </c>
      <c r="O43" s="10">
        <v>485.6</v>
      </c>
      <c r="P43" s="10">
        <v>559</v>
      </c>
      <c r="Q43" s="10">
        <v>123.1</v>
      </c>
      <c r="R43" s="10">
        <v>0</v>
      </c>
      <c r="S43" s="10">
        <v>505.3</v>
      </c>
      <c r="T43" s="10">
        <v>556.5</v>
      </c>
      <c r="U43" s="10">
        <v>532.4</v>
      </c>
      <c r="V43" s="10">
        <v>1292.6</v>
      </c>
      <c r="W43" s="10"/>
      <c r="X43" s="213">
        <f t="shared" si="3"/>
        <v>6204.5</v>
      </c>
      <c r="Y43" s="10">
        <f t="shared" si="4"/>
        <v>1943.4</v>
      </c>
      <c r="Z43" s="10">
        <f t="shared" si="5"/>
        <v>1844</v>
      </c>
      <c r="AA43" s="10">
        <f t="shared" si="24"/>
        <v>509.8</v>
      </c>
      <c r="AB43" s="10">
        <f t="shared" si="25"/>
        <v>1907.3</v>
      </c>
      <c r="AC43" s="203">
        <v>622.2</v>
      </c>
      <c r="AD43" s="10">
        <v>680</v>
      </c>
      <c r="AE43" s="10">
        <v>641.2</v>
      </c>
      <c r="AF43" s="10">
        <v>597</v>
      </c>
      <c r="AG43" s="203">
        <v>623.8</v>
      </c>
      <c r="AH43" s="203">
        <v>623.2</v>
      </c>
      <c r="AI43" s="10">
        <v>6</v>
      </c>
      <c r="AJ43" s="10">
        <v>3.8</v>
      </c>
      <c r="AK43" s="10">
        <v>500</v>
      </c>
      <c r="AL43" s="62">
        <v>648.1</v>
      </c>
      <c r="AM43" s="10">
        <v>594.2</v>
      </c>
      <c r="AN43" s="10">
        <v>665</v>
      </c>
      <c r="AO43" s="10"/>
      <c r="AP43" s="213">
        <v>8374.5</v>
      </c>
      <c r="AQ43" s="10">
        <f t="shared" si="6"/>
        <v>1835.2</v>
      </c>
      <c r="AR43" s="10">
        <f t="shared" si="7"/>
        <v>1585.8</v>
      </c>
      <c r="AS43" s="10">
        <f t="shared" si="8"/>
        <v>1922.2</v>
      </c>
      <c r="AT43" s="10">
        <f t="shared" si="9"/>
        <v>3031.3</v>
      </c>
      <c r="AU43" s="10">
        <v>632.2</v>
      </c>
      <c r="AV43" s="201">
        <v>567</v>
      </c>
      <c r="AW43" s="201">
        <v>636</v>
      </c>
      <c r="AX43" s="201">
        <v>281.8</v>
      </c>
      <c r="AY43" s="201">
        <v>14.6</v>
      </c>
      <c r="AZ43" s="10">
        <v>1289.4</v>
      </c>
      <c r="BA43" s="201">
        <v>296.5</v>
      </c>
      <c r="BB43" s="201">
        <v>768.7</v>
      </c>
      <c r="BC43" s="201">
        <v>857</v>
      </c>
      <c r="BD43" s="10">
        <v>939</v>
      </c>
      <c r="BE43" s="201">
        <v>950.6</v>
      </c>
      <c r="BF43" s="10">
        <v>1141.7</v>
      </c>
      <c r="BG43" s="10"/>
      <c r="BH43" s="257">
        <v>7024.5</v>
      </c>
      <c r="BI43" s="84">
        <v>805.4</v>
      </c>
      <c r="BJ43" s="84">
        <v>1710.7</v>
      </c>
      <c r="BK43" s="84">
        <v>1957.7</v>
      </c>
      <c r="BL43" s="84">
        <v>2550.7</v>
      </c>
      <c r="BM43" s="84">
        <v>149.7</v>
      </c>
      <c r="BN43" s="84">
        <v>42.1</v>
      </c>
      <c r="BO43" s="84">
        <v>613.6</v>
      </c>
      <c r="BP43" s="84">
        <v>1073.1</v>
      </c>
      <c r="BQ43" s="84">
        <v>561</v>
      </c>
      <c r="BR43" s="84">
        <v>76.6</v>
      </c>
      <c r="BS43" s="84">
        <v>102.4</v>
      </c>
      <c r="BT43" s="84">
        <v>805.9</v>
      </c>
      <c r="BU43" s="84">
        <v>1049.4</v>
      </c>
      <c r="BV43" s="84">
        <v>784.1</v>
      </c>
      <c r="BW43" s="84">
        <v>855.8</v>
      </c>
      <c r="BX43" s="84">
        <v>910.8</v>
      </c>
      <c r="BZ43" s="261">
        <v>7700.1</v>
      </c>
      <c r="CA43" s="84">
        <v>2048</v>
      </c>
      <c r="CB43" s="84">
        <v>2642.3</v>
      </c>
      <c r="CC43" s="84">
        <v>628.8</v>
      </c>
      <c r="CD43" s="84">
        <v>2381.9</v>
      </c>
      <c r="CE43" s="84">
        <v>998.3</v>
      </c>
      <c r="CF43" s="84">
        <v>728.9</v>
      </c>
      <c r="CG43" s="84">
        <v>320.5</v>
      </c>
      <c r="CH43" s="84">
        <v>551</v>
      </c>
      <c r="CI43" s="84">
        <v>1019.7</v>
      </c>
      <c r="CJ43" s="84">
        <v>1071.3</v>
      </c>
      <c r="CK43" s="84">
        <v>97.1</v>
      </c>
      <c r="CL43" s="84">
        <v>247.5</v>
      </c>
      <c r="CM43" s="84">
        <v>283.9</v>
      </c>
      <c r="CN43" s="84">
        <v>899.4</v>
      </c>
      <c r="CO43" s="84">
        <v>825.8</v>
      </c>
      <c r="CP43" s="84">
        <v>656.7</v>
      </c>
      <c r="CS43" s="268">
        <v>7967.7</v>
      </c>
      <c r="CT43" s="84">
        <f t="shared" si="10"/>
        <v>1827.4</v>
      </c>
      <c r="CU43" s="84">
        <f t="shared" si="26"/>
        <v>182.6</v>
      </c>
      <c r="CV43" s="84">
        <f t="shared" si="27"/>
        <v>1924.9</v>
      </c>
      <c r="CW43" s="84">
        <f t="shared" si="11"/>
        <v>4032.8</v>
      </c>
      <c r="CX43" s="84">
        <v>751.3</v>
      </c>
      <c r="CY43" s="84">
        <v>981.5</v>
      </c>
      <c r="CZ43" s="84">
        <v>94.6</v>
      </c>
      <c r="DA43" s="84">
        <v>0</v>
      </c>
      <c r="DB43" s="84">
        <v>0</v>
      </c>
      <c r="DC43" s="84">
        <v>182.6</v>
      </c>
      <c r="DD43" s="84">
        <v>231.6</v>
      </c>
      <c r="DE43" s="84">
        <v>662.9</v>
      </c>
      <c r="DF43" s="84">
        <v>1030.4</v>
      </c>
      <c r="DG43" s="84">
        <v>1402.8</v>
      </c>
      <c r="DH43" s="84">
        <v>1207.4</v>
      </c>
      <c r="DI43" s="84">
        <v>1422.6</v>
      </c>
      <c r="DJ43" s="84">
        <f t="shared" si="12"/>
        <v>7967.7</v>
      </c>
      <c r="DL43" s="84">
        <f t="shared" si="13"/>
        <v>6421.4</v>
      </c>
      <c r="DM43" s="84">
        <f t="shared" si="14"/>
        <v>1924.8</v>
      </c>
      <c r="DN43" s="84">
        <f t="shared" si="15"/>
        <v>1294.9</v>
      </c>
      <c r="DO43" s="84">
        <f t="shared" si="16"/>
        <v>773.1</v>
      </c>
      <c r="DP43" s="84">
        <f t="shared" si="17"/>
        <v>2428.6</v>
      </c>
      <c r="DQ43" s="84">
        <v>1259.6</v>
      </c>
      <c r="DR43" s="84">
        <v>260.9</v>
      </c>
      <c r="DS43" s="84">
        <v>404.3</v>
      </c>
      <c r="DT43" s="84">
        <v>485.7</v>
      </c>
      <c r="DU43" s="84">
        <v>513.8</v>
      </c>
      <c r="DV43" s="84">
        <v>295.4</v>
      </c>
      <c r="DW43" s="84">
        <v>92.5</v>
      </c>
      <c r="DX43" s="84">
        <v>263.9</v>
      </c>
      <c r="DY43" s="84">
        <v>416.7</v>
      </c>
      <c r="DZ43" s="62">
        <v>434</v>
      </c>
      <c r="EA43" s="84">
        <v>829.1</v>
      </c>
      <c r="EB43" s="84">
        <v>1165.5</v>
      </c>
      <c r="EC43" s="126"/>
      <c r="ED43" s="84">
        <f t="shared" si="18"/>
        <v>2177.6</v>
      </c>
      <c r="EE43" s="84">
        <f t="shared" si="19"/>
        <v>959.7</v>
      </c>
      <c r="EF43" s="84">
        <f t="shared" si="20"/>
        <v>798.9</v>
      </c>
      <c r="EG43" s="62">
        <f t="shared" si="29"/>
        <v>1313.9</v>
      </c>
      <c r="EH43" s="62">
        <v>526</v>
      </c>
      <c r="EI43" s="84">
        <v>547.4</v>
      </c>
      <c r="EJ43" s="84">
        <v>1104.2</v>
      </c>
      <c r="EK43" s="84">
        <v>283.6</v>
      </c>
      <c r="EL43" s="84">
        <v>186.8</v>
      </c>
      <c r="EM43" s="84">
        <v>489.3</v>
      </c>
      <c r="EN43" s="62">
        <v>270</v>
      </c>
      <c r="EO43" s="84">
        <v>243.9</v>
      </c>
      <c r="EP43" s="84">
        <v>285</v>
      </c>
      <c r="EQ43" s="84">
        <v>406.2</v>
      </c>
      <c r="ER43" s="84">
        <v>493.1</v>
      </c>
      <c r="ES43" s="84">
        <v>414.6</v>
      </c>
      <c r="EU43" s="62">
        <f t="shared" si="21"/>
        <v>375.6</v>
      </c>
      <c r="EV43" s="84">
        <f t="shared" si="22"/>
        <v>1160.8</v>
      </c>
      <c r="EY43" s="62">
        <v>145.1</v>
      </c>
      <c r="EZ43" s="84">
        <v>18.4</v>
      </c>
      <c r="FA43" s="84">
        <v>212.1</v>
      </c>
      <c r="FB43" s="84">
        <v>303.9</v>
      </c>
      <c r="FC43" s="84">
        <v>483</v>
      </c>
      <c r="FD43" s="84">
        <v>373.9</v>
      </c>
      <c r="FE43" s="84">
        <v>352.5</v>
      </c>
      <c r="FF43" s="84">
        <v>381.3</v>
      </c>
      <c r="FG43" s="84">
        <v>564.6</v>
      </c>
    </row>
    <row r="44" spans="1:163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3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4"/>
        <v>77.6</v>
      </c>
      <c r="AB44" s="203">
        <f t="shared" si="25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7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1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8">
        <v>213</v>
      </c>
      <c r="CT44" s="84">
        <f t="shared" si="10"/>
        <v>56.9</v>
      </c>
      <c r="CU44" s="84">
        <f t="shared" si="26"/>
        <v>62.7</v>
      </c>
      <c r="CV44" s="84">
        <f t="shared" si="27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84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D44" s="84">
        <f t="shared" si="18"/>
        <v>324.9</v>
      </c>
      <c r="EE44" s="84">
        <f t="shared" si="19"/>
        <v>32.8</v>
      </c>
      <c r="EF44" s="84">
        <f t="shared" si="20"/>
        <v>70.4</v>
      </c>
      <c r="EG44" s="62">
        <f t="shared" si="29"/>
        <v>330.3</v>
      </c>
      <c r="EH44" s="126">
        <v>115.8</v>
      </c>
      <c r="EI44" s="126">
        <v>115.9</v>
      </c>
      <c r="EJ44" s="126">
        <v>93.2</v>
      </c>
      <c r="EK44" s="84">
        <v>5.6</v>
      </c>
      <c r="EL44" s="84">
        <v>1.2</v>
      </c>
      <c r="EM44" s="62">
        <v>26</v>
      </c>
      <c r="EN44" s="84">
        <v>2.3</v>
      </c>
      <c r="EO44" s="84">
        <v>18.4</v>
      </c>
      <c r="EP44" s="84">
        <v>49.7</v>
      </c>
      <c r="EQ44" s="74">
        <v>62</v>
      </c>
      <c r="ER44" s="126">
        <v>124.4</v>
      </c>
      <c r="ES44" s="84">
        <v>143.9</v>
      </c>
      <c r="EU44" s="62">
        <f t="shared" si="21"/>
        <v>58.7</v>
      </c>
      <c r="EV44" s="84">
        <f t="shared" si="22"/>
        <v>68.5</v>
      </c>
      <c r="EY44" s="74">
        <v>7.3</v>
      </c>
      <c r="EZ44" s="126">
        <v>27.1</v>
      </c>
      <c r="FA44" s="126">
        <v>24.3</v>
      </c>
      <c r="FB44" s="126">
        <v>7.3</v>
      </c>
      <c r="FC44" s="126">
        <v>37.8</v>
      </c>
      <c r="FD44" s="126">
        <v>23.4</v>
      </c>
      <c r="FE44" s="126">
        <v>23.4</v>
      </c>
      <c r="FF44" s="126">
        <v>20.8</v>
      </c>
      <c r="FG44" s="126">
        <v>86.7</v>
      </c>
    </row>
    <row r="45" spans="1:163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3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4"/>
        <v>239.5</v>
      </c>
      <c r="AB45" s="10">
        <f t="shared" si="25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7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1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8">
        <v>2560.7</v>
      </c>
      <c r="CT45" s="84">
        <f t="shared" si="10"/>
        <v>645</v>
      </c>
      <c r="CU45" s="84">
        <f t="shared" si="26"/>
        <v>642.2</v>
      </c>
      <c r="CV45" s="84">
        <f t="shared" si="27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84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C45" s="126"/>
      <c r="ED45" s="84">
        <f t="shared" si="18"/>
        <v>281.1</v>
      </c>
      <c r="EE45" s="84">
        <f t="shared" si="19"/>
        <v>71.7</v>
      </c>
      <c r="EF45" s="84">
        <f t="shared" si="20"/>
        <v>154.8</v>
      </c>
      <c r="EG45" s="62">
        <f t="shared" si="29"/>
        <v>169.5</v>
      </c>
      <c r="EH45" s="84">
        <v>93.4</v>
      </c>
      <c r="EI45" s="84">
        <v>92.8</v>
      </c>
      <c r="EJ45" s="84">
        <v>94.9</v>
      </c>
      <c r="EK45" s="84">
        <v>20.5</v>
      </c>
      <c r="EL45" s="84">
        <v>28.3</v>
      </c>
      <c r="EM45" s="84">
        <v>22.9</v>
      </c>
      <c r="EN45" s="84">
        <v>32</v>
      </c>
      <c r="EO45" s="84">
        <v>40</v>
      </c>
      <c r="EP45" s="84">
        <v>82.8</v>
      </c>
      <c r="EQ45" s="62">
        <v>64.5</v>
      </c>
      <c r="ER45" s="84">
        <v>50</v>
      </c>
      <c r="ES45" s="84">
        <v>55</v>
      </c>
      <c r="EU45" s="62">
        <f t="shared" si="21"/>
        <v>66.4</v>
      </c>
      <c r="EV45" s="84">
        <f t="shared" si="22"/>
        <v>106.6</v>
      </c>
      <c r="EY45" s="62">
        <v>41.5</v>
      </c>
      <c r="EZ45" s="84">
        <v>13.5</v>
      </c>
      <c r="FA45" s="84">
        <v>11.4</v>
      </c>
      <c r="FB45" s="84">
        <v>24.7</v>
      </c>
      <c r="FC45" s="84">
        <v>32.9</v>
      </c>
      <c r="FD45" s="84">
        <v>49</v>
      </c>
      <c r="FE45" s="84">
        <v>47.8</v>
      </c>
      <c r="FF45" s="84">
        <v>41.9</v>
      </c>
      <c r="FG45" s="84">
        <v>198.4</v>
      </c>
    </row>
    <row r="46" spans="1:163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3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4"/>
        <v>61.4</v>
      </c>
      <c r="AB46" s="10">
        <f t="shared" si="25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7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1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8">
        <f>CT46+CU46+CV46+CW46</f>
        <v>614.5</v>
      </c>
      <c r="CT46" s="84">
        <f t="shared" si="10"/>
        <v>130.9</v>
      </c>
      <c r="CU46" s="84">
        <f t="shared" si="26"/>
        <v>99.8</v>
      </c>
      <c r="CV46" s="84">
        <f t="shared" si="27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84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C46" s="126"/>
      <c r="ED46" s="84">
        <f t="shared" si="18"/>
        <v>76.8</v>
      </c>
      <c r="EE46" s="84">
        <f t="shared" si="19"/>
        <v>76.3</v>
      </c>
      <c r="EF46" s="84">
        <f t="shared" si="20"/>
        <v>72.2</v>
      </c>
      <c r="EG46" s="62">
        <f t="shared" si="29"/>
        <v>174.8</v>
      </c>
      <c r="EH46" s="84">
        <v>24.9</v>
      </c>
      <c r="EI46" s="84">
        <v>16.4</v>
      </c>
      <c r="EJ46" s="84">
        <v>35.5</v>
      </c>
      <c r="EK46" s="62">
        <v>27</v>
      </c>
      <c r="EL46" s="84">
        <v>18.3</v>
      </c>
      <c r="EM46" s="62">
        <v>31</v>
      </c>
      <c r="EN46" s="62">
        <v>12.1</v>
      </c>
      <c r="EO46" s="84">
        <v>21.3</v>
      </c>
      <c r="EP46" s="84">
        <v>38.8</v>
      </c>
      <c r="EQ46" s="84">
        <v>52.5</v>
      </c>
      <c r="ER46" s="84">
        <v>52</v>
      </c>
      <c r="ES46" s="84">
        <v>70.3</v>
      </c>
      <c r="EU46" s="62">
        <f t="shared" si="21"/>
        <v>116.4</v>
      </c>
      <c r="EV46" s="84">
        <f t="shared" si="22"/>
        <v>60</v>
      </c>
      <c r="EY46" s="62">
        <v>35</v>
      </c>
      <c r="EZ46" s="84">
        <v>31.2</v>
      </c>
      <c r="FA46" s="84">
        <v>50.2</v>
      </c>
      <c r="FB46" s="84">
        <v>32.7</v>
      </c>
      <c r="FC46" s="84">
        <v>18.5</v>
      </c>
      <c r="FD46" s="84">
        <v>8.8</v>
      </c>
      <c r="FE46" s="84">
        <v>12</v>
      </c>
      <c r="FF46" s="84">
        <v>22.9</v>
      </c>
      <c r="FG46" s="84">
        <v>16.9</v>
      </c>
    </row>
    <row r="47" spans="1:163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3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4"/>
        <v>6377.6</v>
      </c>
      <c r="AB47" s="10">
        <f t="shared" si="25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7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1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8">
        <v>23911.5</v>
      </c>
      <c r="CT47" s="84">
        <f t="shared" si="10"/>
        <v>3583.2</v>
      </c>
      <c r="CU47" s="84">
        <f t="shared" si="26"/>
        <v>7078.4</v>
      </c>
      <c r="CV47" s="84">
        <f t="shared" si="27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84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C47" s="126"/>
      <c r="ED47" s="84">
        <f t="shared" si="18"/>
        <v>4099.6</v>
      </c>
      <c r="EE47" s="84">
        <f t="shared" si="19"/>
        <v>7817.8</v>
      </c>
      <c r="EF47" s="84">
        <f t="shared" si="20"/>
        <v>9972.4</v>
      </c>
      <c r="EG47" s="62">
        <f t="shared" si="29"/>
        <v>4378.1</v>
      </c>
      <c r="EH47" s="84">
        <v>909.7</v>
      </c>
      <c r="EI47" s="84">
        <v>1219.5</v>
      </c>
      <c r="EJ47" s="84">
        <v>1970.4</v>
      </c>
      <c r="EK47" s="84">
        <v>2368.2</v>
      </c>
      <c r="EL47" s="84">
        <v>2495.5</v>
      </c>
      <c r="EM47" s="84">
        <v>2954.1</v>
      </c>
      <c r="EN47" s="84">
        <v>3292.7</v>
      </c>
      <c r="EO47" s="84">
        <v>4240.3</v>
      </c>
      <c r="EP47" s="84">
        <v>2439.4</v>
      </c>
      <c r="EQ47" s="84">
        <v>1812.9</v>
      </c>
      <c r="ER47" s="84">
        <v>1455.2</v>
      </c>
      <c r="ES47" s="84">
        <v>1110</v>
      </c>
      <c r="EU47" s="62">
        <f t="shared" si="21"/>
        <v>4346</v>
      </c>
      <c r="EV47" s="84">
        <f t="shared" si="22"/>
        <v>7269.6</v>
      </c>
      <c r="EY47" s="62">
        <v>991.7</v>
      </c>
      <c r="EZ47" s="84">
        <v>1289.4</v>
      </c>
      <c r="FA47" s="84">
        <v>2064.9</v>
      </c>
      <c r="FB47" s="84">
        <v>2061.9</v>
      </c>
      <c r="FC47" s="84">
        <v>2354.7</v>
      </c>
      <c r="FD47" s="84">
        <v>2853</v>
      </c>
      <c r="FE47" s="84">
        <v>3700.9</v>
      </c>
      <c r="FF47" s="84">
        <v>2769.9</v>
      </c>
      <c r="FG47" s="84">
        <v>2247.8</v>
      </c>
    </row>
    <row r="48" spans="1:163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3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4"/>
        <v>6287.8</v>
      </c>
      <c r="AB48" s="203">
        <f t="shared" si="25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7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1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8">
        <v>35778.8</v>
      </c>
      <c r="CT48" s="84">
        <f t="shared" si="10"/>
        <v>5980.9</v>
      </c>
      <c r="CU48" s="84">
        <f t="shared" si="26"/>
        <v>9049.7</v>
      </c>
      <c r="CV48" s="84">
        <f t="shared" si="27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84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D48" s="84">
        <f t="shared" si="18"/>
        <v>6597.8</v>
      </c>
      <c r="EE48" s="84">
        <f t="shared" si="19"/>
        <v>10719.6</v>
      </c>
      <c r="EF48" s="84">
        <f t="shared" si="20"/>
        <v>12529.5</v>
      </c>
      <c r="EG48" s="62">
        <f t="shared" si="29"/>
        <v>6886.5</v>
      </c>
      <c r="EH48" s="74">
        <v>2114</v>
      </c>
      <c r="EI48" s="126">
        <v>1990.4</v>
      </c>
      <c r="EJ48" s="126">
        <v>2493.4</v>
      </c>
      <c r="EK48" s="62">
        <v>2978</v>
      </c>
      <c r="EL48" s="84">
        <v>3759.3</v>
      </c>
      <c r="EM48" s="84">
        <v>3982.3</v>
      </c>
      <c r="EN48" s="62">
        <v>3834</v>
      </c>
      <c r="EO48" s="84">
        <v>4999.5</v>
      </c>
      <c r="EP48" s="84">
        <v>3696</v>
      </c>
      <c r="EQ48" s="74">
        <v>3000</v>
      </c>
      <c r="ER48" s="126">
        <v>2529.9</v>
      </c>
      <c r="ES48" s="84">
        <v>1356.6</v>
      </c>
      <c r="EU48" s="62">
        <f t="shared" si="21"/>
        <v>5509</v>
      </c>
      <c r="EV48" s="84">
        <f t="shared" si="22"/>
        <v>7000</v>
      </c>
      <c r="EY48" s="74">
        <v>1764.6</v>
      </c>
      <c r="EZ48" s="126">
        <v>1541.7</v>
      </c>
      <c r="FA48" s="126">
        <v>2202.7</v>
      </c>
      <c r="FB48" s="126">
        <v>2583.4</v>
      </c>
      <c r="FC48" s="126">
        <v>2489.2</v>
      </c>
      <c r="FD48" s="126">
        <v>1927.4</v>
      </c>
      <c r="FE48" s="126">
        <v>3847.7</v>
      </c>
      <c r="FF48" s="126">
        <v>3750.2</v>
      </c>
      <c r="FG48" s="126">
        <v>3692.1</v>
      </c>
    </row>
    <row r="49" spans="1:163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3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4"/>
        <v>18260.4</v>
      </c>
      <c r="AB49" s="10">
        <f t="shared" si="25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7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1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8">
        <v>195997.8</v>
      </c>
      <c r="CT49" s="84">
        <f t="shared" si="10"/>
        <v>38610.5</v>
      </c>
      <c r="CU49" s="84">
        <f t="shared" si="26"/>
        <v>47775.6</v>
      </c>
      <c r="CV49" s="84">
        <f t="shared" si="27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84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C49" s="126"/>
      <c r="ED49" s="84">
        <f t="shared" si="18"/>
        <v>19253.3</v>
      </c>
      <c r="EE49" s="84">
        <f t="shared" si="19"/>
        <v>35523.8</v>
      </c>
      <c r="EF49" s="84">
        <f t="shared" si="20"/>
        <v>35136.9</v>
      </c>
      <c r="EG49" s="62">
        <f t="shared" si="29"/>
        <v>21944.3</v>
      </c>
      <c r="EH49" s="84">
        <v>6261.6</v>
      </c>
      <c r="EI49" s="84">
        <v>5382.7</v>
      </c>
      <c r="EJ49" s="62">
        <v>7609</v>
      </c>
      <c r="EK49" s="62">
        <v>10734</v>
      </c>
      <c r="EL49" s="84">
        <v>10682.6</v>
      </c>
      <c r="EM49" s="84">
        <v>14107.2</v>
      </c>
      <c r="EN49" s="84">
        <v>13124.4</v>
      </c>
      <c r="EO49" s="84">
        <v>10778.5</v>
      </c>
      <c r="EP49" s="84">
        <v>11234</v>
      </c>
      <c r="EQ49" s="84">
        <v>6935.6</v>
      </c>
      <c r="ER49" s="84">
        <v>6909.1</v>
      </c>
      <c r="ES49" s="84">
        <v>8099.6</v>
      </c>
      <c r="EU49" s="62">
        <f t="shared" si="21"/>
        <v>21682.7</v>
      </c>
      <c r="EV49" s="84">
        <f t="shared" si="22"/>
        <v>35474.9</v>
      </c>
      <c r="EY49" s="62">
        <v>5783.9</v>
      </c>
      <c r="EZ49" s="84">
        <v>6172.7</v>
      </c>
      <c r="FA49" s="84">
        <v>9726.1</v>
      </c>
      <c r="FB49" s="84">
        <v>8750.7</v>
      </c>
      <c r="FC49" s="84">
        <v>12259</v>
      </c>
      <c r="FD49" s="84">
        <v>14465.2</v>
      </c>
      <c r="FE49" s="84">
        <v>12832.9</v>
      </c>
      <c r="FF49" s="84">
        <v>8962.2</v>
      </c>
      <c r="FG49" s="84">
        <v>8554.2</v>
      </c>
    </row>
    <row r="50" spans="1:163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3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4"/>
        <v>0</v>
      </c>
      <c r="AB50" s="10">
        <f t="shared" si="25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7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1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8">
        <v>5771.1</v>
      </c>
      <c r="CT50" s="84">
        <f t="shared" si="10"/>
        <v>2582.5</v>
      </c>
      <c r="CU50" s="84">
        <f t="shared" si="26"/>
        <v>527.5</v>
      </c>
      <c r="CV50" s="84">
        <f t="shared" si="27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84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126"/>
      <c r="ED50" s="84">
        <f t="shared" si="18"/>
        <v>3385</v>
      </c>
      <c r="EE50" s="62">
        <v>1000</v>
      </c>
      <c r="EF50" s="201" t="s">
        <v>350</v>
      </c>
      <c r="EG50" s="201" t="s">
        <v>350</v>
      </c>
      <c r="EH50" s="62">
        <v>235</v>
      </c>
      <c r="EI50" s="62">
        <v>550</v>
      </c>
      <c r="EJ50" s="62">
        <v>2600</v>
      </c>
      <c r="EK50" s="62">
        <v>1000</v>
      </c>
      <c r="EL50" s="10" t="s">
        <v>350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U50" s="62">
        <f>EY50+EZ50</f>
        <v>300</v>
      </c>
      <c r="EV50" s="201" t="s">
        <v>350</v>
      </c>
      <c r="EY50" s="62">
        <v>100</v>
      </c>
      <c r="EZ50" s="84">
        <v>200</v>
      </c>
      <c r="FA50" s="201" t="s">
        <v>350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</row>
    <row r="51" spans="1:163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3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4"/>
        <v>948.3</v>
      </c>
      <c r="AB51" s="10">
        <f t="shared" si="25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7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1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8">
        <f>CT51+CU51+CV51+CW51</f>
        <v>934.8</v>
      </c>
      <c r="CT51" s="84">
        <f t="shared" si="10"/>
        <v>201.7</v>
      </c>
      <c r="CU51" s="84">
        <f t="shared" si="26"/>
        <v>248.3</v>
      </c>
      <c r="CV51" s="84">
        <f t="shared" si="27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84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C51" s="126"/>
      <c r="ED51" s="84">
        <f t="shared" si="18"/>
        <v>0</v>
      </c>
      <c r="EE51" s="84" t="e">
        <f t="shared" si="19"/>
        <v>#VALUE!</v>
      </c>
      <c r="EF51" s="201" t="s">
        <v>350</v>
      </c>
      <c r="EG51" s="62">
        <f t="shared" si="29"/>
        <v>0</v>
      </c>
      <c r="EH51" s="201"/>
      <c r="EL51" s="10" t="s">
        <v>350</v>
      </c>
      <c r="EM51" s="62"/>
      <c r="EU51" s="62">
        <f t="shared" si="21"/>
        <v>0</v>
      </c>
      <c r="EV51" s="84" t="e">
        <f t="shared" si="22"/>
        <v>#VALUE!</v>
      </c>
      <c r="EY51" s="62"/>
      <c r="FB51" s="201" t="s">
        <v>350</v>
      </c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</row>
    <row r="52" spans="1:163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3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4"/>
        <v>133</v>
      </c>
      <c r="AB52" s="203">
        <f t="shared" si="25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7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1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8">
        <v>271.1</v>
      </c>
      <c r="CT52" s="84">
        <f t="shared" si="10"/>
        <v>50.5</v>
      </c>
      <c r="CU52" s="84">
        <f t="shared" si="26"/>
        <v>59.5</v>
      </c>
      <c r="CV52" s="84">
        <f t="shared" si="27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84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74"/>
      <c r="ED52" s="10" t="s">
        <v>350</v>
      </c>
      <c r="EE52" s="10" t="s">
        <v>350</v>
      </c>
      <c r="EF52" s="201" t="s">
        <v>350</v>
      </c>
      <c r="EG52" s="201" t="s">
        <v>350</v>
      </c>
      <c r="EH52" s="10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/>
      <c r="EU52" s="10" t="s">
        <v>350</v>
      </c>
      <c r="EV52" s="10" t="s">
        <v>350</v>
      </c>
      <c r="EY52" s="10" t="s">
        <v>350</v>
      </c>
      <c r="EZ52" s="10" t="s">
        <v>350</v>
      </c>
      <c r="FA52" s="202" t="s">
        <v>350</v>
      </c>
      <c r="FB52" s="201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</row>
    <row r="53" spans="2:155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7"/>
      <c r="BZ53" s="261"/>
      <c r="CS53" s="268"/>
      <c r="DQ53" s="62"/>
      <c r="DR53" s="62"/>
      <c r="DV53" s="62"/>
      <c r="EC53" s="126"/>
      <c r="EE53" s="10"/>
      <c r="EF53" s="201"/>
      <c r="EG53" s="62"/>
      <c r="EH53" s="62"/>
      <c r="EI53" s="62"/>
      <c r="EL53" s="10"/>
      <c r="EM53" s="62"/>
      <c r="EU53" s="62"/>
      <c r="EY53" s="62"/>
    </row>
    <row r="54" spans="1:155" s="84" customFormat="1" ht="11.25" customHeight="1">
      <c r="A54" s="232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7"/>
      <c r="BZ54" s="261"/>
      <c r="CS54" s="268"/>
      <c r="EC54" s="126"/>
      <c r="EE54" s="10"/>
      <c r="EF54" s="201"/>
      <c r="EG54" s="62"/>
      <c r="EL54" s="10"/>
      <c r="EU54" s="62"/>
      <c r="EY54" s="62"/>
    </row>
    <row r="55" spans="1:163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30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31" ref="AA55:AA61">AI55+AJ55+AK55</f>
        <v>1249.4</v>
      </c>
      <c r="AB55" s="10">
        <f aca="true" t="shared" si="32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7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1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8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84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126"/>
      <c r="ED55" s="84">
        <f t="shared" si="18"/>
        <v>3383.4</v>
      </c>
      <c r="EE55" s="10">
        <f>EK55</f>
        <v>20.2</v>
      </c>
      <c r="EF55" s="10">
        <f>EP55</f>
        <v>1776.4</v>
      </c>
      <c r="EG55" s="10">
        <f>EQ55+ER55+ES55</f>
        <v>8165.4</v>
      </c>
      <c r="EH55" s="84">
        <v>1509.2</v>
      </c>
      <c r="EI55" s="62">
        <v>516.1</v>
      </c>
      <c r="EJ55" s="84">
        <v>1358.1</v>
      </c>
      <c r="EK55" s="84">
        <v>20.2</v>
      </c>
      <c r="EL55" s="10" t="s">
        <v>350</v>
      </c>
      <c r="EM55" s="10" t="s">
        <v>350</v>
      </c>
      <c r="EN55" s="10" t="s">
        <v>350</v>
      </c>
      <c r="EO55" s="10" t="s">
        <v>350</v>
      </c>
      <c r="EP55" s="10">
        <v>1776.4</v>
      </c>
      <c r="EQ55" s="10">
        <v>3646.8</v>
      </c>
      <c r="ER55" s="10">
        <v>2941.5</v>
      </c>
      <c r="ES55" s="10">
        <v>1577.1</v>
      </c>
      <c r="EU55" s="62">
        <f t="shared" si="21"/>
        <v>1272.2</v>
      </c>
      <c r="EV55" s="84">
        <v>44.9</v>
      </c>
      <c r="EY55" s="62">
        <v>616.2</v>
      </c>
      <c r="EZ55" s="84">
        <v>102</v>
      </c>
      <c r="FA55" s="84">
        <v>554</v>
      </c>
      <c r="FB55" s="84">
        <v>44.9</v>
      </c>
      <c r="FC55" s="201" t="s">
        <v>350</v>
      </c>
      <c r="FD55" s="201" t="s">
        <v>350</v>
      </c>
      <c r="FE55" s="201" t="s">
        <v>350</v>
      </c>
      <c r="FF55" s="201" t="s">
        <v>350</v>
      </c>
      <c r="FG55" s="201">
        <v>3069.3</v>
      </c>
    </row>
    <row r="56" spans="1:163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30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31"/>
        <v>0</v>
      </c>
      <c r="AB56" s="10">
        <f t="shared" si="32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7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1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8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84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126"/>
      <c r="ED56" s="10"/>
      <c r="EE56" s="62">
        <f>EL56+EM56</f>
        <v>0.4</v>
      </c>
      <c r="EF56" s="10">
        <f>EO56+EN56</f>
        <v>150.2</v>
      </c>
      <c r="EG56" s="62">
        <f t="shared" si="29"/>
        <v>50.4</v>
      </c>
      <c r="EH56" s="10">
        <v>0</v>
      </c>
      <c r="EI56" s="201">
        <v>0</v>
      </c>
      <c r="EJ56" s="201">
        <v>0</v>
      </c>
      <c r="EK56" s="84">
        <v>0</v>
      </c>
      <c r="EL56" s="10">
        <v>0.2</v>
      </c>
      <c r="EM56" s="10">
        <v>0.2</v>
      </c>
      <c r="EN56" s="10">
        <v>0.2</v>
      </c>
      <c r="EO56" s="10">
        <v>150</v>
      </c>
      <c r="EP56" s="10" t="s">
        <v>350</v>
      </c>
      <c r="EQ56" s="84">
        <v>16.8</v>
      </c>
      <c r="ER56" s="84">
        <v>16.8</v>
      </c>
      <c r="ES56" s="84">
        <v>16.8</v>
      </c>
      <c r="EU56" s="10" t="s">
        <v>350</v>
      </c>
      <c r="EV56" s="10" t="s">
        <v>350</v>
      </c>
      <c r="EY56" s="10" t="s">
        <v>350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201">
        <v>10.8</v>
      </c>
      <c r="FF56" s="201">
        <v>9.7</v>
      </c>
      <c r="FG56" s="10">
        <v>9.7</v>
      </c>
    </row>
    <row r="57" spans="1:163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30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31"/>
        <v>296.1</v>
      </c>
      <c r="AB57" s="10">
        <f t="shared" si="32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7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1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8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84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126"/>
      <c r="ED57" s="10" t="s">
        <v>350</v>
      </c>
      <c r="EE57" s="10" t="s">
        <v>350</v>
      </c>
      <c r="EF57" s="201" t="s">
        <v>350</v>
      </c>
      <c r="EG57" s="201" t="s">
        <v>350</v>
      </c>
      <c r="EH57" s="201">
        <v>0</v>
      </c>
      <c r="EI57" s="84">
        <v>0</v>
      </c>
      <c r="EJ57" s="84">
        <v>0</v>
      </c>
      <c r="EK57" s="84">
        <v>0</v>
      </c>
      <c r="EL57" s="10" t="s">
        <v>350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U57" s="10" t="s">
        <v>350</v>
      </c>
      <c r="EV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</row>
    <row r="58" spans="1:155" s="84" customFormat="1" ht="13.5" hidden="1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30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31"/>
        <v>0</v>
      </c>
      <c r="AB58" s="10">
        <f t="shared" si="32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7"/>
      <c r="BJ58" s="84">
        <v>0</v>
      </c>
      <c r="BK58" s="84">
        <v>0</v>
      </c>
      <c r="BL58" s="84">
        <v>0</v>
      </c>
      <c r="BM58" s="84">
        <v>0</v>
      </c>
      <c r="CS58" s="268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84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71" t="s">
        <v>350</v>
      </c>
      <c r="DX58" s="271" t="s">
        <v>350</v>
      </c>
      <c r="DY58" s="271" t="s">
        <v>350</v>
      </c>
      <c r="EB58" s="201"/>
      <c r="EC58" s="126"/>
      <c r="ED58" s="10" t="s">
        <v>350</v>
      </c>
      <c r="EE58" s="10" t="s">
        <v>350</v>
      </c>
      <c r="EF58" s="201" t="s">
        <v>350</v>
      </c>
      <c r="EG58" s="62">
        <f t="shared" si="29"/>
        <v>0</v>
      </c>
      <c r="EH58" s="201"/>
      <c r="EI58" s="201"/>
      <c r="EJ58" s="201"/>
      <c r="EL58" s="10" t="s">
        <v>350</v>
      </c>
      <c r="EM58" s="201"/>
      <c r="EN58" s="271"/>
      <c r="EO58" s="271"/>
      <c r="EP58" s="271"/>
      <c r="EU58" s="10" t="s">
        <v>350</v>
      </c>
      <c r="EV58" s="10" t="s">
        <v>350</v>
      </c>
      <c r="EY58" s="62"/>
    </row>
    <row r="59" spans="1:155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30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31"/>
        <v>72.9</v>
      </c>
      <c r="AB59" s="10">
        <f t="shared" si="32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7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1">
        <v>22</v>
      </c>
      <c r="CM59" s="84">
        <v>13.8</v>
      </c>
      <c r="CN59" s="84">
        <v>8.2</v>
      </c>
      <c r="CS59" s="268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84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126"/>
      <c r="ED59" s="10" t="s">
        <v>350</v>
      </c>
      <c r="EE59" s="10" t="s">
        <v>350</v>
      </c>
      <c r="EF59" s="201" t="s">
        <v>350</v>
      </c>
      <c r="EG59" s="62">
        <f t="shared" si="29"/>
        <v>0</v>
      </c>
      <c r="EH59" s="201"/>
      <c r="EK59" s="84">
        <v>0</v>
      </c>
      <c r="EL59" s="10" t="s">
        <v>350</v>
      </c>
      <c r="EM59" s="62"/>
      <c r="EN59" s="62"/>
      <c r="EO59" s="62"/>
      <c r="EU59" s="10" t="s">
        <v>350</v>
      </c>
      <c r="EV59" s="10" t="s">
        <v>350</v>
      </c>
      <c r="EY59" s="62"/>
    </row>
    <row r="60" spans="1:163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30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31"/>
        <v>204</v>
      </c>
      <c r="AB60" s="10">
        <f t="shared" si="32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7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1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8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126"/>
      <c r="ED60" s="10" t="s">
        <v>350</v>
      </c>
      <c r="EE60" s="10" t="s">
        <v>350</v>
      </c>
      <c r="EF60" s="201" t="s">
        <v>350</v>
      </c>
      <c r="EG60" s="201" t="s">
        <v>350</v>
      </c>
      <c r="EH60" s="201">
        <v>0</v>
      </c>
      <c r="EI60" s="201">
        <v>0</v>
      </c>
      <c r="EJ60" s="84">
        <v>0</v>
      </c>
      <c r="EK60" s="84">
        <v>0</v>
      </c>
      <c r="EL60" s="10" t="s">
        <v>350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U60" s="10" t="s">
        <v>350</v>
      </c>
      <c r="EV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</row>
    <row r="61" spans="1:163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30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31"/>
        <v>537.4</v>
      </c>
      <c r="AB61" s="203">
        <f t="shared" si="32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7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1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8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84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D61" s="84">
        <f t="shared" si="18"/>
        <v>10.1</v>
      </c>
      <c r="EE61" s="84">
        <f t="shared" si="19"/>
        <v>32.3</v>
      </c>
      <c r="EF61" s="84">
        <f t="shared" si="20"/>
        <v>64.5</v>
      </c>
      <c r="EG61" s="62">
        <f t="shared" si="29"/>
        <v>32.1</v>
      </c>
      <c r="EH61" s="126">
        <v>3.9</v>
      </c>
      <c r="EI61" s="126">
        <v>3.1</v>
      </c>
      <c r="EJ61" s="126">
        <v>3.1</v>
      </c>
      <c r="EK61" s="84">
        <v>3.8</v>
      </c>
      <c r="EL61" s="84">
        <v>6.6</v>
      </c>
      <c r="EM61" s="84">
        <v>21.9</v>
      </c>
      <c r="EN61" s="84">
        <v>27.1</v>
      </c>
      <c r="EO61" s="84">
        <v>26.2</v>
      </c>
      <c r="EP61" s="84">
        <v>11.2</v>
      </c>
      <c r="EQ61" s="126">
        <v>4.7</v>
      </c>
      <c r="ER61" s="126">
        <v>13.7</v>
      </c>
      <c r="ES61" s="126">
        <v>13.7</v>
      </c>
      <c r="EU61" s="62">
        <f t="shared" si="21"/>
        <v>22.3</v>
      </c>
      <c r="EV61" s="84">
        <f t="shared" si="22"/>
        <v>72.6</v>
      </c>
      <c r="EY61" s="74">
        <v>5.7</v>
      </c>
      <c r="EZ61" s="126">
        <v>5.6</v>
      </c>
      <c r="FA61" s="126">
        <v>11</v>
      </c>
      <c r="FB61" s="126">
        <v>24.6</v>
      </c>
      <c r="FC61" s="126">
        <v>31.9</v>
      </c>
      <c r="FD61" s="126">
        <v>16.1</v>
      </c>
      <c r="FE61" s="126">
        <v>4.8</v>
      </c>
      <c r="FF61" s="126">
        <v>15.2</v>
      </c>
      <c r="FG61" s="126">
        <v>13</v>
      </c>
    </row>
    <row r="62" spans="1:155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30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7"/>
      <c r="BZ62" s="261"/>
      <c r="CS62" s="268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84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C62" s="126"/>
      <c r="ED62" s="84">
        <f t="shared" si="18"/>
        <v>0</v>
      </c>
      <c r="EE62" s="84">
        <f t="shared" si="19"/>
        <v>0</v>
      </c>
      <c r="EF62" s="84">
        <f t="shared" si="20"/>
        <v>0</v>
      </c>
      <c r="EG62" s="62">
        <f t="shared" si="29"/>
        <v>0</v>
      </c>
      <c r="EU62" s="62">
        <f t="shared" si="21"/>
        <v>0</v>
      </c>
      <c r="EV62" s="84">
        <f t="shared" si="22"/>
        <v>0</v>
      </c>
      <c r="EY62" s="62"/>
    </row>
    <row r="63" spans="2:155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7"/>
      <c r="BZ63" s="261"/>
      <c r="CS63" s="268"/>
      <c r="EC63" s="126"/>
      <c r="EG63" s="62"/>
      <c r="EU63" s="62"/>
      <c r="EY63" s="62"/>
    </row>
    <row r="64" spans="1:155" s="84" customFormat="1" ht="24.75" customHeight="1">
      <c r="A64" s="232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7"/>
      <c r="BZ64" s="261"/>
      <c r="CS64" s="268"/>
      <c r="EC64" s="126"/>
      <c r="EG64" s="62"/>
      <c r="EU64" s="62"/>
      <c r="EY64" s="62"/>
    </row>
    <row r="65" spans="1:163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7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1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8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84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D65" s="84">
        <f t="shared" si="18"/>
        <v>398.5</v>
      </c>
      <c r="EE65" s="84">
        <f t="shared" si="19"/>
        <v>835.8</v>
      </c>
      <c r="EF65" s="84">
        <f t="shared" si="20"/>
        <v>1272.1</v>
      </c>
      <c r="EG65" s="62">
        <f t="shared" si="29"/>
        <v>1829.1</v>
      </c>
      <c r="EH65" s="126">
        <v>98.9</v>
      </c>
      <c r="EI65" s="126">
        <v>129.4</v>
      </c>
      <c r="EJ65" s="126">
        <v>170.2</v>
      </c>
      <c r="EK65" s="84">
        <v>253.9</v>
      </c>
      <c r="EL65" s="84">
        <v>198.7</v>
      </c>
      <c r="EM65" s="84">
        <v>383.2</v>
      </c>
      <c r="EN65" s="84">
        <v>334.8</v>
      </c>
      <c r="EO65" s="84">
        <v>398</v>
      </c>
      <c r="EP65" s="84">
        <v>539.3</v>
      </c>
      <c r="EQ65" s="74">
        <v>510.5</v>
      </c>
      <c r="ER65" s="126">
        <v>827.2</v>
      </c>
      <c r="ES65" s="84">
        <v>491.4</v>
      </c>
      <c r="EU65" s="10" t="s">
        <v>350</v>
      </c>
      <c r="EV65" s="10" t="s">
        <v>350</v>
      </c>
      <c r="EY65" s="10" t="s">
        <v>350</v>
      </c>
      <c r="EZ65" s="10" t="s">
        <v>350</v>
      </c>
      <c r="FA65" s="10" t="s">
        <v>350</v>
      </c>
      <c r="FB65" s="10" t="s">
        <v>350</v>
      </c>
      <c r="FC65" s="10">
        <v>140.7</v>
      </c>
      <c r="FD65" s="10">
        <v>172</v>
      </c>
      <c r="FE65" s="10">
        <v>178.3</v>
      </c>
      <c r="FF65" s="10">
        <v>312.8</v>
      </c>
      <c r="FG65" s="126">
        <v>357.9</v>
      </c>
    </row>
    <row r="66" spans="1:163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144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7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1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8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84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C66" s="126"/>
      <c r="ED66" s="84">
        <f t="shared" si="18"/>
        <v>41.6</v>
      </c>
      <c r="EE66" s="84">
        <f t="shared" si="19"/>
        <v>81.7</v>
      </c>
      <c r="EF66" s="201" t="s">
        <v>350</v>
      </c>
      <c r="EG66" s="201" t="s">
        <v>350</v>
      </c>
      <c r="EH66" s="84">
        <v>15.8</v>
      </c>
      <c r="EI66" s="84">
        <v>15.8</v>
      </c>
      <c r="EJ66" s="84">
        <v>10</v>
      </c>
      <c r="EK66" s="84">
        <v>28.7</v>
      </c>
      <c r="EL66" s="62">
        <v>28</v>
      </c>
      <c r="EM66" s="62">
        <v>25</v>
      </c>
      <c r="EN66" s="10" t="s">
        <v>350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U66" s="10" t="s">
        <v>350</v>
      </c>
      <c r="EV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</row>
    <row r="67" spans="1:163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7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1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8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84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2">
        <v>57</v>
      </c>
      <c r="EA67" s="84">
        <v>57</v>
      </c>
      <c r="EB67" s="84">
        <v>62.6</v>
      </c>
      <c r="EC67" s="126"/>
      <c r="ED67" s="84">
        <f t="shared" si="18"/>
        <v>115.4</v>
      </c>
      <c r="EE67" s="84">
        <f t="shared" si="19"/>
        <v>137.2</v>
      </c>
      <c r="EF67" s="84">
        <f t="shared" si="20"/>
        <v>173.8</v>
      </c>
      <c r="EG67" s="62">
        <f t="shared" si="29"/>
        <v>270.6</v>
      </c>
      <c r="EH67" s="62">
        <v>22</v>
      </c>
      <c r="EI67" s="84">
        <v>48.8</v>
      </c>
      <c r="EJ67" s="84">
        <v>44.6</v>
      </c>
      <c r="EK67" s="84">
        <v>55.6</v>
      </c>
      <c r="EL67" s="84">
        <v>36.8</v>
      </c>
      <c r="EM67" s="84">
        <v>44.8</v>
      </c>
      <c r="EN67" s="84">
        <v>60.2</v>
      </c>
      <c r="EO67" s="84">
        <v>52.6</v>
      </c>
      <c r="EP67" s="84">
        <v>61</v>
      </c>
      <c r="EQ67" s="84">
        <v>87.5</v>
      </c>
      <c r="ER67" s="84">
        <v>85.6</v>
      </c>
      <c r="ES67" s="84">
        <v>97.5</v>
      </c>
      <c r="EU67" s="62">
        <f t="shared" si="21"/>
        <v>147</v>
      </c>
      <c r="EV67" s="84">
        <f t="shared" si="22"/>
        <v>147</v>
      </c>
      <c r="EY67" s="62">
        <v>53</v>
      </c>
      <c r="EZ67" s="84">
        <v>37</v>
      </c>
      <c r="FA67" s="84">
        <v>57</v>
      </c>
      <c r="FB67" s="84">
        <v>73</v>
      </c>
      <c r="FC67" s="84">
        <v>26</v>
      </c>
      <c r="FD67" s="84">
        <v>48</v>
      </c>
      <c r="FE67" s="84">
        <v>64.5</v>
      </c>
      <c r="FF67" s="84">
        <v>59.5</v>
      </c>
      <c r="FG67" s="84">
        <v>59.5</v>
      </c>
    </row>
    <row r="68" spans="1:163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7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1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8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84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C68" s="126"/>
      <c r="ED68" s="84">
        <f t="shared" si="18"/>
        <v>184.6</v>
      </c>
      <c r="EE68" s="84">
        <f t="shared" si="19"/>
        <v>1226.4</v>
      </c>
      <c r="EF68" s="84">
        <f t="shared" si="20"/>
        <v>3962.2</v>
      </c>
      <c r="EG68" s="62">
        <f t="shared" si="29"/>
        <v>185.7</v>
      </c>
      <c r="EH68" s="84">
        <v>36.6</v>
      </c>
      <c r="EI68" s="84">
        <v>52.7</v>
      </c>
      <c r="EJ68" s="84">
        <v>95.3</v>
      </c>
      <c r="EK68" s="84">
        <v>291.7</v>
      </c>
      <c r="EL68" s="84">
        <v>186.1</v>
      </c>
      <c r="EM68" s="84">
        <v>748.6</v>
      </c>
      <c r="EN68" s="62">
        <v>2442</v>
      </c>
      <c r="EO68" s="62">
        <v>1435</v>
      </c>
      <c r="EP68" s="84">
        <v>85.2</v>
      </c>
      <c r="EQ68" s="62">
        <v>78.6</v>
      </c>
      <c r="ER68" s="62">
        <v>52.3</v>
      </c>
      <c r="ES68" s="84">
        <v>54.8</v>
      </c>
      <c r="EU68" s="62">
        <f t="shared" si="21"/>
        <v>2600.6</v>
      </c>
      <c r="EV68" s="84">
        <f t="shared" si="22"/>
        <v>2409.5</v>
      </c>
      <c r="EY68" s="62">
        <v>662.8</v>
      </c>
      <c r="EZ68" s="84">
        <v>1117.8</v>
      </c>
      <c r="FA68" s="84">
        <v>820</v>
      </c>
      <c r="FB68" s="84">
        <v>859.2</v>
      </c>
      <c r="FC68" s="84">
        <v>739.2</v>
      </c>
      <c r="FD68" s="84">
        <v>811.1</v>
      </c>
      <c r="FE68" s="84">
        <v>491.3</v>
      </c>
      <c r="FF68" s="84">
        <v>306.4</v>
      </c>
      <c r="FG68" s="84">
        <v>307.2</v>
      </c>
    </row>
    <row r="69" spans="2:155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7"/>
      <c r="BZ69" s="261"/>
      <c r="CS69" s="268"/>
      <c r="EC69" s="126"/>
      <c r="EG69" s="62"/>
      <c r="EU69" s="62"/>
      <c r="EY69" s="62"/>
    </row>
    <row r="70" spans="1:155" s="84" customFormat="1" ht="22.5" customHeight="1">
      <c r="A70" s="232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7"/>
      <c r="BZ70" s="261"/>
      <c r="CS70" s="268"/>
      <c r="EC70" s="126"/>
      <c r="EG70" s="62"/>
      <c r="EU70" s="62"/>
      <c r="EY70" s="62"/>
    </row>
    <row r="71" spans="1:163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7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1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8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84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D71" s="84">
        <f t="shared" si="18"/>
        <v>5735.1</v>
      </c>
      <c r="EE71" s="84">
        <f t="shared" si="19"/>
        <v>8491.1</v>
      </c>
      <c r="EF71" s="84">
        <f t="shared" si="20"/>
        <v>9255.8</v>
      </c>
      <c r="EG71" s="62">
        <f t="shared" si="29"/>
        <v>8769</v>
      </c>
      <c r="EH71" s="126">
        <v>1804.7</v>
      </c>
      <c r="EI71" s="126">
        <v>1832.8</v>
      </c>
      <c r="EJ71" s="126">
        <v>2097.6</v>
      </c>
      <c r="EK71" s="84">
        <v>2727.4</v>
      </c>
      <c r="EL71" s="84">
        <v>2534.9</v>
      </c>
      <c r="EM71" s="84">
        <v>3228.8</v>
      </c>
      <c r="EN71" s="84">
        <v>2206.4</v>
      </c>
      <c r="EO71" s="84">
        <v>3807.2</v>
      </c>
      <c r="EP71" s="84">
        <v>3242.2</v>
      </c>
      <c r="EQ71" s="126">
        <v>2866.8</v>
      </c>
      <c r="ER71" s="126">
        <v>2984.9</v>
      </c>
      <c r="ES71" s="84">
        <v>2917.3</v>
      </c>
      <c r="EU71" s="62">
        <f t="shared" si="21"/>
        <v>6703.7</v>
      </c>
      <c r="EV71" s="84">
        <f t="shared" si="22"/>
        <v>8007.8</v>
      </c>
      <c r="EY71" s="74">
        <v>2280</v>
      </c>
      <c r="EZ71" s="126">
        <v>2203.2</v>
      </c>
      <c r="FA71" s="126">
        <v>2220.5</v>
      </c>
      <c r="FB71" s="126">
        <v>1950.6</v>
      </c>
      <c r="FC71" s="126">
        <v>2950.3</v>
      </c>
      <c r="FD71" s="126">
        <v>3106.9</v>
      </c>
      <c r="FE71" s="126">
        <v>2810.5</v>
      </c>
      <c r="FF71" s="126">
        <v>3745.8</v>
      </c>
      <c r="FG71" s="126">
        <v>3317</v>
      </c>
    </row>
    <row r="72" spans="2:155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7"/>
      <c r="BZ72" s="261"/>
      <c r="CS72" s="268"/>
      <c r="EC72" s="126"/>
      <c r="EG72" s="62"/>
      <c r="EU72" s="62"/>
      <c r="EY72" s="62"/>
    </row>
    <row r="73" spans="1:155" s="84" customFormat="1" ht="24">
      <c r="A73" s="232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7"/>
      <c r="BZ73" s="261"/>
      <c r="CS73" s="268"/>
      <c r="EC73" s="126"/>
      <c r="EG73" s="62"/>
      <c r="EU73" s="62"/>
      <c r="EY73" s="62"/>
    </row>
    <row r="74" spans="1:155" s="126" customFormat="1" ht="23.25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33" ref="H74:H128">N74+O74+P74</f>
        <v>12857.1</v>
      </c>
      <c r="I74" s="203">
        <f aca="true" t="shared" si="34" ref="I74:I128">Q74+R74+S74</f>
        <v>13812.7</v>
      </c>
      <c r="J74" s="203">
        <f aca="true" t="shared" si="35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36" ref="X74:X128">Y74+Z74+AA74+AB74</f>
        <v>47045.1</v>
      </c>
      <c r="Y74" s="203">
        <f aca="true" t="shared" si="37" ref="Y74:Y128">AC74+AD74+AE74</f>
        <v>10210</v>
      </c>
      <c r="Z74" s="203">
        <f aca="true" t="shared" si="38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8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2"/>
      <c r="CS74" s="268"/>
      <c r="CT74" s="84"/>
      <c r="CU74" s="84"/>
      <c r="CV74" s="84"/>
      <c r="CW74" s="84"/>
      <c r="DJ74" s="84"/>
      <c r="DK74" s="84"/>
      <c r="DL74" s="84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D74" s="84"/>
      <c r="EE74" s="84"/>
      <c r="EF74" s="84"/>
      <c r="EG74" s="62"/>
      <c r="EK74" s="84"/>
      <c r="EL74" s="84"/>
      <c r="EM74" s="84"/>
      <c r="EN74" s="84"/>
      <c r="EO74" s="84"/>
      <c r="EP74" s="84"/>
      <c r="ES74" s="84"/>
      <c r="EU74" s="62"/>
      <c r="EV74" s="84"/>
      <c r="EY74" s="74"/>
    </row>
    <row r="75" spans="1:163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33"/>
        <v>395.3</v>
      </c>
      <c r="I75" s="10">
        <f t="shared" si="34"/>
        <v>370.7</v>
      </c>
      <c r="J75" s="10">
        <f t="shared" si="35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36"/>
        <v>1120</v>
      </c>
      <c r="Y75" s="10">
        <f t="shared" si="37"/>
        <v>244.4</v>
      </c>
      <c r="Z75" s="10">
        <f t="shared" si="38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7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1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8">
        <v>1365.8</v>
      </c>
      <c r="CT75" s="84">
        <f t="shared" si="10"/>
        <v>271.1</v>
      </c>
      <c r="CU75" s="84">
        <f>SUM(DA75:DC75)</f>
        <v>340.8</v>
      </c>
      <c r="CV75" s="84">
        <f aca="true" t="shared" si="39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84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C75" s="126"/>
      <c r="ED75" s="84">
        <f t="shared" si="18"/>
        <v>321.9</v>
      </c>
      <c r="EE75" s="84">
        <f t="shared" si="19"/>
        <v>326.8</v>
      </c>
      <c r="EF75" s="84">
        <f t="shared" si="20"/>
        <v>310.2</v>
      </c>
      <c r="EG75" s="62">
        <f t="shared" si="29"/>
        <v>387.9</v>
      </c>
      <c r="EH75" s="84">
        <v>109.1</v>
      </c>
      <c r="EI75" s="84">
        <v>104.5</v>
      </c>
      <c r="EJ75" s="84">
        <v>108.3</v>
      </c>
      <c r="EK75" s="84">
        <v>87.7</v>
      </c>
      <c r="EL75" s="62">
        <v>139</v>
      </c>
      <c r="EM75" s="84">
        <v>100.1</v>
      </c>
      <c r="EN75" s="62">
        <v>108</v>
      </c>
      <c r="EO75" s="84">
        <v>76.2</v>
      </c>
      <c r="EP75" s="84">
        <v>126</v>
      </c>
      <c r="EQ75" s="84">
        <v>112.6</v>
      </c>
      <c r="ER75" s="84">
        <v>144.5</v>
      </c>
      <c r="ES75" s="84">
        <v>130.8</v>
      </c>
      <c r="EU75" s="62">
        <f t="shared" si="21"/>
        <v>196.9</v>
      </c>
      <c r="EV75" s="84">
        <f t="shared" si="22"/>
        <v>349.1</v>
      </c>
      <c r="EY75" s="62">
        <v>98.2</v>
      </c>
      <c r="EZ75" s="84">
        <v>4.8</v>
      </c>
      <c r="FA75" s="84">
        <v>93.9</v>
      </c>
      <c r="FB75" s="84">
        <v>102.3</v>
      </c>
      <c r="FC75" s="84">
        <v>94.5</v>
      </c>
      <c r="FD75" s="84">
        <v>152.3</v>
      </c>
      <c r="FE75" s="84">
        <v>142.7</v>
      </c>
      <c r="FF75" s="84">
        <v>130.2</v>
      </c>
      <c r="FG75" s="84">
        <v>119.5</v>
      </c>
    </row>
    <row r="76" spans="1:155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33"/>
        <v>38.1</v>
      </c>
      <c r="I76" s="10">
        <f t="shared" si="34"/>
        <v>0</v>
      </c>
      <c r="J76" s="10">
        <f t="shared" si="35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36"/>
        <v>802.3</v>
      </c>
      <c r="Y76" s="10">
        <f t="shared" si="37"/>
        <v>0</v>
      </c>
      <c r="Z76" s="10">
        <f t="shared" si="38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7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1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8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39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84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C76" s="126"/>
      <c r="ED76" s="84">
        <f t="shared" si="18"/>
        <v>0</v>
      </c>
      <c r="EE76" s="84">
        <f t="shared" si="19"/>
        <v>0</v>
      </c>
      <c r="EF76" s="84">
        <f t="shared" si="20"/>
        <v>0</v>
      </c>
      <c r="EG76" s="62">
        <f t="shared" si="29"/>
        <v>0</v>
      </c>
      <c r="EU76" s="62">
        <f t="shared" si="21"/>
        <v>0</v>
      </c>
      <c r="EV76" s="84">
        <f t="shared" si="22"/>
        <v>0</v>
      </c>
      <c r="EY76" s="62"/>
    </row>
    <row r="77" spans="1:163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33"/>
        <v>2979.1</v>
      </c>
      <c r="I77" s="10">
        <f t="shared" si="34"/>
        <v>3174</v>
      </c>
      <c r="J77" s="10">
        <f t="shared" si="35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36"/>
        <v>10679.6</v>
      </c>
      <c r="Y77" s="10">
        <f t="shared" si="37"/>
        <v>1854.1</v>
      </c>
      <c r="Z77" s="10">
        <f t="shared" si="38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7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1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8">
        <v>13826</v>
      </c>
      <c r="CT77" s="84">
        <f t="shared" si="10"/>
        <v>2726.2</v>
      </c>
      <c r="CU77" s="84">
        <f>SUM(DA77:DC77)</f>
        <v>4440.8</v>
      </c>
      <c r="CV77" s="84">
        <f t="shared" si="39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84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C77" s="126"/>
      <c r="ED77" s="84">
        <f t="shared" si="18"/>
        <v>2301.1</v>
      </c>
      <c r="EE77" s="84">
        <f t="shared" si="19"/>
        <v>2980.7</v>
      </c>
      <c r="EF77" s="84">
        <f t="shared" si="20"/>
        <v>2917</v>
      </c>
      <c r="EG77" s="62">
        <f t="shared" si="29"/>
        <v>3276</v>
      </c>
      <c r="EH77" s="62">
        <v>812</v>
      </c>
      <c r="EI77" s="84">
        <v>719.4</v>
      </c>
      <c r="EJ77" s="84">
        <v>769.7</v>
      </c>
      <c r="EK77" s="84">
        <v>870.8</v>
      </c>
      <c r="EL77" s="84">
        <v>921.6</v>
      </c>
      <c r="EM77" s="84">
        <v>1188.3</v>
      </c>
      <c r="EN77" s="84">
        <v>777.4</v>
      </c>
      <c r="EO77" s="84">
        <v>957.4</v>
      </c>
      <c r="EP77" s="84">
        <v>1182.2</v>
      </c>
      <c r="EQ77" s="84">
        <v>1412.4</v>
      </c>
      <c r="ER77" s="84">
        <v>944.6</v>
      </c>
      <c r="ES77" s="84">
        <v>919</v>
      </c>
      <c r="EU77" s="62">
        <f t="shared" si="21"/>
        <v>2160</v>
      </c>
      <c r="EV77" s="84">
        <f t="shared" si="22"/>
        <v>3057</v>
      </c>
      <c r="EY77" s="62">
        <v>587.9</v>
      </c>
      <c r="EZ77" s="84">
        <v>655.6</v>
      </c>
      <c r="FA77" s="84">
        <v>916.5</v>
      </c>
      <c r="FB77" s="84">
        <v>833.4</v>
      </c>
      <c r="FC77" s="84">
        <v>838.8</v>
      </c>
      <c r="FD77" s="84">
        <v>1384.8</v>
      </c>
      <c r="FE77" s="84">
        <v>1540.8</v>
      </c>
      <c r="FF77" s="84">
        <v>1094.2</v>
      </c>
      <c r="FG77" s="84">
        <v>991.8</v>
      </c>
    </row>
    <row r="78" spans="2:155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7"/>
      <c r="BZ78" s="261"/>
      <c r="CS78" s="268"/>
      <c r="EC78" s="126"/>
      <c r="EG78" s="62"/>
      <c r="EU78" s="62"/>
      <c r="EY78" s="62"/>
    </row>
    <row r="79" spans="1:155" s="84" customFormat="1" ht="12">
      <c r="A79" s="232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7"/>
      <c r="BZ79" s="261"/>
      <c r="CS79" s="268"/>
      <c r="EC79" s="126"/>
      <c r="EG79" s="62"/>
      <c r="EU79" s="62"/>
      <c r="EY79" s="62"/>
    </row>
    <row r="80" spans="1:163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33"/>
        <v>3581.8</v>
      </c>
      <c r="I80" s="203">
        <f t="shared" si="34"/>
        <v>3038.4</v>
      </c>
      <c r="J80" s="203">
        <f t="shared" si="35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36"/>
        <v>9910</v>
      </c>
      <c r="Y80" s="203">
        <f t="shared" si="37"/>
        <v>2106.2</v>
      </c>
      <c r="Z80" s="203">
        <f t="shared" si="38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40" ref="AQ80:AQ133">AU80+AV80+AW80</f>
        <v>2693.2</v>
      </c>
      <c r="AR80" s="203">
        <f aca="true" t="shared" si="41" ref="AR80:AR133">AX80+AY80+AZ80</f>
        <v>4064</v>
      </c>
      <c r="AS80" s="10">
        <f aca="true" t="shared" si="42" ref="AS80:AS133">BA80+BB80+BC80</f>
        <v>4933.3</v>
      </c>
      <c r="AT80" s="10">
        <f aca="true" t="shared" si="43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7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1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8">
        <v>8991</v>
      </c>
      <c r="CT80" s="84">
        <f aca="true" t="shared" si="44" ref="CT80:CT133">SUM(CX80:CZ80)</f>
        <v>2185.5</v>
      </c>
      <c r="CU80" s="84">
        <f>SUM(DA80:DC80)</f>
        <v>2113.8</v>
      </c>
      <c r="CV80" s="84">
        <f t="shared" si="39"/>
        <v>2597</v>
      </c>
      <c r="CW80" s="84">
        <f aca="true" t="shared" si="45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84">
        <f aca="true" t="shared" si="46" ref="DL80:DL133">DM80+DN80+DO80+DP80</f>
        <v>65164.8</v>
      </c>
      <c r="DM80" s="84">
        <f aca="true" t="shared" si="47" ref="DM80:DM133">DQ80+DR80+DS80</f>
        <v>2278.5</v>
      </c>
      <c r="DN80" s="84">
        <f aca="true" t="shared" si="48" ref="DN80:DN133">DT80+DU80+DV80</f>
        <v>6201.8</v>
      </c>
      <c r="DO80" s="84">
        <f aca="true" t="shared" si="49" ref="DO80:DO133">DW80+DX80+DY80</f>
        <v>27175.5</v>
      </c>
      <c r="DP80" s="84">
        <f aca="true" t="shared" si="50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D80" s="84">
        <f aca="true" t="shared" si="51" ref="ED80:ED133">EH80+EI80+EJ80</f>
        <v>25119.4</v>
      </c>
      <c r="EE80" s="84">
        <f aca="true" t="shared" si="52" ref="EE80:EE133">EK80+EL80+EM80</f>
        <v>30152.7</v>
      </c>
      <c r="EF80" s="84">
        <f>EN80+EO80+EP80</f>
        <v>25101.3</v>
      </c>
      <c r="EG80" s="62">
        <f aca="true" t="shared" si="53" ref="EG80:EG133">EQ80+ER80+ES80</f>
        <v>21713</v>
      </c>
      <c r="EH80" s="126">
        <v>6813.1</v>
      </c>
      <c r="EI80" s="74">
        <v>10765.1</v>
      </c>
      <c r="EJ80" s="126">
        <v>7541.2</v>
      </c>
      <c r="EK80" s="84">
        <v>20392.6</v>
      </c>
      <c r="EL80" s="84">
        <v>291.9</v>
      </c>
      <c r="EM80" s="84">
        <v>9468.2</v>
      </c>
      <c r="EN80" s="62">
        <v>9100</v>
      </c>
      <c r="EO80" s="84">
        <v>2274.5</v>
      </c>
      <c r="EP80" s="84">
        <v>13726.8</v>
      </c>
      <c r="EQ80" s="126">
        <v>4918.3</v>
      </c>
      <c r="ER80" s="126">
        <v>11877.1</v>
      </c>
      <c r="ES80" s="84">
        <v>4917.6</v>
      </c>
      <c r="EU80" s="62">
        <f>EY80+EZ80+FA80</f>
        <v>34684.3</v>
      </c>
      <c r="EV80" s="84">
        <f>FB80+FC80+FD80</f>
        <v>32946.6</v>
      </c>
      <c r="EY80" s="74">
        <v>5016</v>
      </c>
      <c r="EZ80" s="126">
        <v>13102.9</v>
      </c>
      <c r="FA80" s="126">
        <v>16565.4</v>
      </c>
      <c r="FB80" s="126">
        <v>6330.8</v>
      </c>
      <c r="FC80" s="126">
        <v>14153.8</v>
      </c>
      <c r="FD80" s="126">
        <v>12462</v>
      </c>
      <c r="FE80" s="126">
        <v>13043.4</v>
      </c>
      <c r="FF80" s="126">
        <v>30788.3</v>
      </c>
      <c r="FG80" s="126">
        <v>1109.9</v>
      </c>
    </row>
    <row r="81" spans="1:163" s="84" customFormat="1" ht="18.75" customHeight="1">
      <c r="A81" s="189" t="s">
        <v>285</v>
      </c>
      <c r="B81" s="176" t="s">
        <v>219</v>
      </c>
      <c r="C81" s="176" t="s">
        <v>219</v>
      </c>
      <c r="D81" s="189" t="s">
        <v>58</v>
      </c>
      <c r="E81" s="175" t="s">
        <v>31</v>
      </c>
      <c r="F81" s="213">
        <v>59857.5</v>
      </c>
      <c r="G81" s="10">
        <f>K81+L81+M81</f>
        <v>5515.5</v>
      </c>
      <c r="H81" s="10">
        <f t="shared" si="33"/>
        <v>16311.8</v>
      </c>
      <c r="I81" s="10">
        <f t="shared" si="34"/>
        <v>19989.4</v>
      </c>
      <c r="J81" s="10">
        <f t="shared" si="35"/>
        <v>18040.8</v>
      </c>
      <c r="K81" s="60">
        <v>1518.8</v>
      </c>
      <c r="L81" s="10">
        <v>1594.8</v>
      </c>
      <c r="M81" s="10">
        <v>2401.9</v>
      </c>
      <c r="N81" s="10">
        <v>5058.6</v>
      </c>
      <c r="O81" s="10">
        <v>6994.4</v>
      </c>
      <c r="P81" s="10">
        <v>4258.8</v>
      </c>
      <c r="Q81" s="10">
        <v>5597.1</v>
      </c>
      <c r="R81" s="10">
        <v>7478.2</v>
      </c>
      <c r="S81" s="10">
        <v>6914.1</v>
      </c>
      <c r="T81" s="10">
        <v>7879.2</v>
      </c>
      <c r="U81" s="10">
        <v>3611.6</v>
      </c>
      <c r="V81" s="10">
        <v>6550</v>
      </c>
      <c r="W81" s="10"/>
      <c r="X81" s="213">
        <f t="shared" si="36"/>
        <v>47961.8</v>
      </c>
      <c r="Y81" s="10">
        <f t="shared" si="37"/>
        <v>9342.5</v>
      </c>
      <c r="Z81" s="10">
        <f t="shared" si="38"/>
        <v>17491.9</v>
      </c>
      <c r="AA81" s="10">
        <f>AI81+AJ81+AK81</f>
        <v>11246.9</v>
      </c>
      <c r="AB81" s="10">
        <f>AL81+AM81+AN81</f>
        <v>9880.5</v>
      </c>
      <c r="AC81" s="203">
        <v>4981</v>
      </c>
      <c r="AD81" s="10">
        <v>580.4</v>
      </c>
      <c r="AE81" s="10">
        <v>3781.1</v>
      </c>
      <c r="AF81" s="10">
        <v>4588.6</v>
      </c>
      <c r="AG81" s="203">
        <v>7165.5</v>
      </c>
      <c r="AH81" s="203">
        <v>5737.8</v>
      </c>
      <c r="AI81" s="10">
        <v>4720.7</v>
      </c>
      <c r="AJ81" s="10">
        <v>2700.6</v>
      </c>
      <c r="AK81" s="10">
        <v>3825.6</v>
      </c>
      <c r="AL81" s="62">
        <v>3434.2</v>
      </c>
      <c r="AM81" s="10">
        <v>2286.1</v>
      </c>
      <c r="AN81" s="10">
        <v>4160.2</v>
      </c>
      <c r="AO81" s="10"/>
      <c r="AP81" s="213">
        <v>38155.9</v>
      </c>
      <c r="AQ81" s="10">
        <f t="shared" si="40"/>
        <v>12736.7</v>
      </c>
      <c r="AR81" s="10">
        <f t="shared" si="41"/>
        <v>8347.2</v>
      </c>
      <c r="AS81" s="10">
        <f t="shared" si="42"/>
        <v>9516.5</v>
      </c>
      <c r="AT81" s="10">
        <f t="shared" si="43"/>
        <v>7555.5</v>
      </c>
      <c r="AU81" s="10">
        <v>4793.1</v>
      </c>
      <c r="AV81" s="10">
        <v>2801</v>
      </c>
      <c r="AW81" s="10">
        <v>5142.6</v>
      </c>
      <c r="AX81" s="10">
        <v>2394.6</v>
      </c>
      <c r="AY81" s="10">
        <v>4714.9</v>
      </c>
      <c r="AZ81" s="10">
        <v>1237.7</v>
      </c>
      <c r="BA81" s="10">
        <v>4867</v>
      </c>
      <c r="BB81" s="10">
        <v>2824.4</v>
      </c>
      <c r="BC81" s="201">
        <v>1825.1</v>
      </c>
      <c r="BD81" s="10">
        <v>3847.2</v>
      </c>
      <c r="BE81" s="201">
        <v>1928.8</v>
      </c>
      <c r="BF81" s="10">
        <v>1779.5</v>
      </c>
      <c r="BG81" s="10"/>
      <c r="BH81" s="257">
        <v>28415.6</v>
      </c>
      <c r="BI81" s="84">
        <v>7225.1</v>
      </c>
      <c r="BJ81" s="84">
        <v>8013.4</v>
      </c>
      <c r="BK81" s="84">
        <v>7031.1</v>
      </c>
      <c r="BL81" s="84">
        <v>6146</v>
      </c>
      <c r="BM81" s="84">
        <v>2708.1</v>
      </c>
      <c r="BN81" s="84">
        <v>1970.9</v>
      </c>
      <c r="BO81" s="84">
        <v>2546.1</v>
      </c>
      <c r="BP81" s="84">
        <v>3324.8</v>
      </c>
      <c r="BQ81" s="84">
        <v>1855</v>
      </c>
      <c r="BR81" s="84">
        <v>2833.6</v>
      </c>
      <c r="BS81" s="84">
        <v>2076</v>
      </c>
      <c r="BT81" s="84">
        <v>2062.1</v>
      </c>
      <c r="BU81" s="84">
        <v>2893</v>
      </c>
      <c r="BV81" s="84">
        <v>2916.6</v>
      </c>
      <c r="BW81" s="84">
        <v>1715.4</v>
      </c>
      <c r="BX81" s="84">
        <v>1514</v>
      </c>
      <c r="BZ81" s="261">
        <v>30510.8</v>
      </c>
      <c r="CA81" s="84">
        <v>7010.7</v>
      </c>
      <c r="CB81" s="84">
        <v>7240.3</v>
      </c>
      <c r="CC81" s="84">
        <v>10370.7</v>
      </c>
      <c r="CD81" s="84">
        <v>6140.4</v>
      </c>
      <c r="CE81" s="84">
        <v>2222.9</v>
      </c>
      <c r="CF81" s="84">
        <v>1504.4</v>
      </c>
      <c r="CG81" s="84">
        <v>3220.7</v>
      </c>
      <c r="CH81" s="84">
        <v>3289.8</v>
      </c>
      <c r="CI81" s="84">
        <v>1106.1</v>
      </c>
      <c r="CJ81" s="84">
        <v>2781.7</v>
      </c>
      <c r="CK81" s="84">
        <v>3838.6</v>
      </c>
      <c r="CL81" s="84">
        <v>2351.6</v>
      </c>
      <c r="CM81" s="84">
        <v>4117.6</v>
      </c>
      <c r="CN81" s="84">
        <v>2582.2</v>
      </c>
      <c r="CO81" s="84">
        <v>1710.2</v>
      </c>
      <c r="CP81" s="84">
        <v>1785</v>
      </c>
      <c r="CS81" s="268">
        <v>27160.9</v>
      </c>
      <c r="CT81" s="84">
        <f t="shared" si="44"/>
        <v>6295.5</v>
      </c>
      <c r="CU81" s="84">
        <f>SUM(DA81:DC81)</f>
        <v>6239.9</v>
      </c>
      <c r="CV81" s="84">
        <f t="shared" si="39"/>
        <v>8384.4</v>
      </c>
      <c r="CW81" s="84">
        <f t="shared" si="45"/>
        <v>6241.1</v>
      </c>
      <c r="CX81" s="84">
        <v>1519.5</v>
      </c>
      <c r="CY81" s="84">
        <v>2768.3</v>
      </c>
      <c r="CZ81" s="84">
        <v>2007.7</v>
      </c>
      <c r="DA81" s="84">
        <v>1966.7</v>
      </c>
      <c r="DB81" s="84">
        <v>1939.8</v>
      </c>
      <c r="DC81" s="84">
        <v>2333.4</v>
      </c>
      <c r="DD81" s="84">
        <v>1527.9</v>
      </c>
      <c r="DE81" s="84">
        <v>4045.9</v>
      </c>
      <c r="DF81" s="84">
        <v>2810.6</v>
      </c>
      <c r="DG81" s="84">
        <v>1831.4</v>
      </c>
      <c r="DH81" s="84">
        <v>2803.5</v>
      </c>
      <c r="DI81" s="84">
        <v>1606.2</v>
      </c>
      <c r="DJ81" s="84">
        <f>SUM(CX81:DI81)</f>
        <v>27160.9</v>
      </c>
      <c r="DL81" s="84">
        <f t="shared" si="46"/>
        <v>30091.4</v>
      </c>
      <c r="DM81" s="84">
        <f t="shared" si="47"/>
        <v>5493.1</v>
      </c>
      <c r="DN81" s="84">
        <f t="shared" si="48"/>
        <v>9021.6</v>
      </c>
      <c r="DO81" s="84">
        <f t="shared" si="49"/>
        <v>6800.2</v>
      </c>
      <c r="DP81" s="84">
        <f t="shared" si="50"/>
        <v>8776.5</v>
      </c>
      <c r="DQ81" s="84">
        <v>1781.5</v>
      </c>
      <c r="DR81" s="84">
        <v>1729.5</v>
      </c>
      <c r="DS81" s="84">
        <v>1982.1</v>
      </c>
      <c r="DT81" s="84">
        <v>2185</v>
      </c>
      <c r="DU81" s="84">
        <v>2638.3</v>
      </c>
      <c r="DV81" s="84">
        <v>4198.3</v>
      </c>
      <c r="DW81" s="84">
        <v>1520.1</v>
      </c>
      <c r="DX81" s="84">
        <v>3587.5</v>
      </c>
      <c r="DY81" s="84">
        <v>1692.6</v>
      </c>
      <c r="DZ81" s="84">
        <v>1573.7</v>
      </c>
      <c r="EA81" s="62">
        <v>4370</v>
      </c>
      <c r="EB81" s="84">
        <v>2832.8</v>
      </c>
      <c r="EC81" s="126"/>
      <c r="ED81" s="84">
        <f t="shared" si="51"/>
        <v>7075</v>
      </c>
      <c r="EE81" s="84">
        <f t="shared" si="52"/>
        <v>12016</v>
      </c>
      <c r="EF81" s="84">
        <f>EN81+EO81+EP81</f>
        <v>14634.4</v>
      </c>
      <c r="EG81" s="62">
        <f t="shared" si="53"/>
        <v>21146.2</v>
      </c>
      <c r="EH81" s="84">
        <v>1968.8</v>
      </c>
      <c r="EI81" s="84">
        <v>1606.9</v>
      </c>
      <c r="EJ81" s="62">
        <v>3499.3</v>
      </c>
      <c r="EK81" s="84">
        <v>9844</v>
      </c>
      <c r="EL81" s="62">
        <v>70</v>
      </c>
      <c r="EM81" s="84">
        <v>2102</v>
      </c>
      <c r="EN81" s="84">
        <v>2505.1</v>
      </c>
      <c r="EO81" s="62">
        <v>5557</v>
      </c>
      <c r="EP81" s="84">
        <v>6572.3</v>
      </c>
      <c r="EQ81" s="62">
        <v>3000</v>
      </c>
      <c r="ER81" s="62">
        <v>12646.9</v>
      </c>
      <c r="ES81" s="84">
        <v>5499.3</v>
      </c>
      <c r="EU81" s="62">
        <f>EY81+EZ81+FA81</f>
        <v>14547.2</v>
      </c>
      <c r="EV81" s="84">
        <f>FB81+FC81+FD81</f>
        <v>18402</v>
      </c>
      <c r="EY81" s="62">
        <v>4802.3</v>
      </c>
      <c r="EZ81" s="84">
        <v>3885.1</v>
      </c>
      <c r="FA81" s="84">
        <v>5859.8</v>
      </c>
      <c r="FB81" s="84">
        <v>9040.9</v>
      </c>
      <c r="FC81" s="84">
        <v>4512.5</v>
      </c>
      <c r="FD81" s="84">
        <v>4848.6</v>
      </c>
      <c r="FE81" s="84">
        <v>17927</v>
      </c>
      <c r="FF81" s="84">
        <v>10250</v>
      </c>
      <c r="FG81" s="84">
        <v>5115.7</v>
      </c>
    </row>
    <row r="82" spans="1:163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33"/>
        <v>14444.5</v>
      </c>
      <c r="I82" s="203">
        <f t="shared" si="34"/>
        <v>21556.1</v>
      </c>
      <c r="J82" s="203">
        <f t="shared" si="35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36"/>
        <v>39021.7</v>
      </c>
      <c r="Y82" s="203">
        <f t="shared" si="37"/>
        <v>7755.7</v>
      </c>
      <c r="Z82" s="203">
        <f t="shared" si="38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40"/>
        <v>12467.8</v>
      </c>
      <c r="AR82" s="203">
        <f t="shared" si="41"/>
        <v>8414.1</v>
      </c>
      <c r="AS82" s="203">
        <f t="shared" si="42"/>
        <v>12448.8</v>
      </c>
      <c r="AT82" s="203">
        <f t="shared" si="43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8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2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8">
        <v>41371.4</v>
      </c>
      <c r="CT82" s="84">
        <f t="shared" si="44"/>
        <v>9464.9</v>
      </c>
      <c r="CU82" s="84">
        <f>SUM(DA82:DC82)</f>
        <v>10818.8</v>
      </c>
      <c r="CV82" s="84">
        <f t="shared" si="39"/>
        <v>10257.7</v>
      </c>
      <c r="CW82" s="84">
        <f t="shared" si="45"/>
        <v>10830</v>
      </c>
      <c r="CX82" s="126">
        <v>2330.5</v>
      </c>
      <c r="CY82" s="126">
        <v>4220.3</v>
      </c>
      <c r="CZ82" s="126">
        <v>2914.1</v>
      </c>
      <c r="DA82" s="84">
        <v>2799.1</v>
      </c>
      <c r="DB82" s="84">
        <v>2941.2</v>
      </c>
      <c r="DC82" s="84">
        <v>5078.5</v>
      </c>
      <c r="DD82" s="84">
        <v>1755.2</v>
      </c>
      <c r="DE82" s="84">
        <v>5502.7</v>
      </c>
      <c r="DF82" s="126">
        <v>2999.8</v>
      </c>
      <c r="DG82" s="84">
        <v>2768.8</v>
      </c>
      <c r="DH82" s="84">
        <v>4750.8</v>
      </c>
      <c r="DI82" s="84">
        <v>3310.4</v>
      </c>
      <c r="DJ82" s="84">
        <f>SUM(CX82:DI82)</f>
        <v>41371.4</v>
      </c>
      <c r="DK82" s="84"/>
      <c r="DL82" s="84">
        <f t="shared" si="46"/>
        <v>51545.9</v>
      </c>
      <c r="DM82" s="84">
        <f t="shared" si="47"/>
        <v>8436.8</v>
      </c>
      <c r="DN82" s="84">
        <f t="shared" si="48"/>
        <v>9993</v>
      </c>
      <c r="DO82" s="84">
        <f t="shared" si="49"/>
        <v>10647.5</v>
      </c>
      <c r="DP82" s="84">
        <f t="shared" si="50"/>
        <v>22468.6</v>
      </c>
      <c r="DQ82" s="126">
        <v>2862.7</v>
      </c>
      <c r="DR82" s="126">
        <v>2577.4</v>
      </c>
      <c r="DS82" s="126">
        <v>2996.7</v>
      </c>
      <c r="DT82" s="84">
        <v>3279.2</v>
      </c>
      <c r="DU82" s="84">
        <v>3832.6</v>
      </c>
      <c r="DV82" s="84">
        <v>2881.2</v>
      </c>
      <c r="DW82" s="84">
        <v>2787.2</v>
      </c>
      <c r="DX82" s="84">
        <v>4138.5</v>
      </c>
      <c r="DY82" s="84">
        <v>3721.8</v>
      </c>
      <c r="DZ82" s="126">
        <v>3570.1</v>
      </c>
      <c r="EA82" s="126">
        <v>8084.6</v>
      </c>
      <c r="EB82" s="84">
        <v>10813.9</v>
      </c>
      <c r="ED82" s="84">
        <f t="shared" si="51"/>
        <v>19756.6</v>
      </c>
      <c r="EE82" s="84">
        <f t="shared" si="52"/>
        <v>32445</v>
      </c>
      <c r="EF82" s="84">
        <f>EN82+EO82+EP82</f>
        <v>23893.8</v>
      </c>
      <c r="EG82" s="62">
        <f t="shared" si="53"/>
        <v>9787.6</v>
      </c>
      <c r="EH82" s="126">
        <v>4680.4</v>
      </c>
      <c r="EI82" s="126">
        <v>7877.1</v>
      </c>
      <c r="EJ82" s="126">
        <v>7199.1</v>
      </c>
      <c r="EK82" s="84">
        <v>26960.3</v>
      </c>
      <c r="EL82" s="84">
        <v>1418.9</v>
      </c>
      <c r="EM82" s="84">
        <v>4065.8</v>
      </c>
      <c r="EN82" s="84">
        <v>2189.5</v>
      </c>
      <c r="EO82" s="84">
        <v>11787.2</v>
      </c>
      <c r="EP82" s="84">
        <v>9917.1</v>
      </c>
      <c r="EQ82" s="74">
        <v>150</v>
      </c>
      <c r="ER82" s="126">
        <v>4588.7</v>
      </c>
      <c r="ES82" s="84">
        <v>5048.9</v>
      </c>
      <c r="EU82" s="62">
        <f>EY82+EZ82+FA82</f>
        <v>8335.7</v>
      </c>
      <c r="EV82" s="84">
        <f>FB82+FC82+FD82</f>
        <v>9585.7</v>
      </c>
      <c r="EY82" s="74">
        <v>3249.7</v>
      </c>
      <c r="EZ82" s="126">
        <v>3508.8</v>
      </c>
      <c r="FA82" s="126">
        <v>1577.2</v>
      </c>
      <c r="FB82" s="126">
        <v>6463.6</v>
      </c>
      <c r="FC82" s="126">
        <v>120.9</v>
      </c>
      <c r="FD82" s="126">
        <v>3001.2</v>
      </c>
      <c r="FE82" s="126">
        <v>1920.1</v>
      </c>
      <c r="FF82" s="126">
        <v>3629</v>
      </c>
      <c r="FG82" s="126">
        <v>2331.6</v>
      </c>
    </row>
    <row r="83" spans="1:155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7"/>
      <c r="BZ83" s="261"/>
      <c r="CS83" s="268"/>
      <c r="EC83" s="126"/>
      <c r="EG83" s="62"/>
      <c r="EU83" s="62"/>
      <c r="EY83" s="62"/>
    </row>
    <row r="84" spans="1:155" s="84" customFormat="1" ht="12">
      <c r="A84" s="232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7"/>
      <c r="BZ84" s="261"/>
      <c r="CS84" s="268"/>
      <c r="EC84" s="126"/>
      <c r="EG84" s="62"/>
      <c r="EU84" s="62"/>
      <c r="EY84" s="62"/>
    </row>
    <row r="85" spans="1:163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33"/>
        <v>22535.9</v>
      </c>
      <c r="I85" s="203">
        <f t="shared" si="34"/>
        <v>21869.5</v>
      </c>
      <c r="J85" s="203">
        <f t="shared" si="35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36"/>
        <v>149021.4</v>
      </c>
      <c r="Y85" s="203">
        <f t="shared" si="37"/>
        <v>17833.9</v>
      </c>
      <c r="Z85" s="203">
        <f t="shared" si="38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40"/>
        <v>58454.8</v>
      </c>
      <c r="AR85" s="203">
        <f t="shared" si="41"/>
        <v>31927</v>
      </c>
      <c r="AS85" s="10">
        <f t="shared" si="42"/>
        <v>32168.9</v>
      </c>
      <c r="AT85" s="10">
        <f t="shared" si="43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7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1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8">
        <v>134230.8</v>
      </c>
      <c r="CT85" s="84">
        <f t="shared" si="44"/>
        <v>28232.9</v>
      </c>
      <c r="CU85" s="84">
        <f>SUM(DA85:DC85)</f>
        <v>29629.1</v>
      </c>
      <c r="CV85" s="84">
        <f>SUM(DD85:DF85)</f>
        <v>41369</v>
      </c>
      <c r="CW85" s="84">
        <f t="shared" si="45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84">
        <f t="shared" si="46"/>
        <v>113519.8</v>
      </c>
      <c r="DM85" s="84">
        <f t="shared" si="47"/>
        <v>16629.4</v>
      </c>
      <c r="DN85" s="84">
        <f t="shared" si="48"/>
        <v>17133.9</v>
      </c>
      <c r="DO85" s="84">
        <f t="shared" si="49"/>
        <v>32470.5</v>
      </c>
      <c r="DP85" s="84">
        <f t="shared" si="50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D85" s="84">
        <f t="shared" si="51"/>
        <v>30940.9</v>
      </c>
      <c r="EE85" s="84">
        <f t="shared" si="52"/>
        <v>33044</v>
      </c>
      <c r="EF85" s="84">
        <f>EN85+EO85+EP85</f>
        <v>36562.1</v>
      </c>
      <c r="EG85" s="62">
        <f t="shared" si="53"/>
        <v>60067.3</v>
      </c>
      <c r="EH85" s="126">
        <v>8190.1</v>
      </c>
      <c r="EI85" s="126">
        <v>10802.6</v>
      </c>
      <c r="EJ85" s="126">
        <v>11948.2</v>
      </c>
      <c r="EK85" s="84">
        <v>9291.8</v>
      </c>
      <c r="EL85" s="84">
        <v>9134.2</v>
      </c>
      <c r="EM85" s="62">
        <v>14618</v>
      </c>
      <c r="EN85" s="84">
        <v>12207.4</v>
      </c>
      <c r="EO85" s="84">
        <v>10315.3</v>
      </c>
      <c r="EP85" s="84">
        <v>14039.4</v>
      </c>
      <c r="EQ85" s="126">
        <v>16488.3</v>
      </c>
      <c r="ER85" s="126">
        <v>18143.2</v>
      </c>
      <c r="ES85" s="84">
        <v>25435.8</v>
      </c>
      <c r="EU85" s="62">
        <f>EY85+EZ85+FA85</f>
        <v>27684.7</v>
      </c>
      <c r="EV85" s="84">
        <f>FB85+FC85+FD85</f>
        <v>23651</v>
      </c>
      <c r="EY85" s="74">
        <v>12339.7</v>
      </c>
      <c r="EZ85" s="126">
        <v>9799.5</v>
      </c>
      <c r="FA85" s="126">
        <v>5545.5</v>
      </c>
      <c r="FB85" s="126">
        <v>8573</v>
      </c>
      <c r="FC85" s="126">
        <v>10544</v>
      </c>
      <c r="FD85" s="126">
        <v>4534</v>
      </c>
      <c r="FE85" s="126">
        <v>10954.2</v>
      </c>
      <c r="FF85" s="126">
        <v>10705.8</v>
      </c>
      <c r="FG85" s="126">
        <v>15247.7</v>
      </c>
    </row>
    <row r="86" spans="1:155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7"/>
      <c r="BZ86" s="261"/>
      <c r="CS86" s="268"/>
      <c r="EC86" s="126"/>
      <c r="EG86" s="62"/>
      <c r="EU86" s="62"/>
      <c r="EY86" s="62"/>
    </row>
    <row r="87" spans="1:155" s="84" customFormat="1" ht="24">
      <c r="A87" s="232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7"/>
      <c r="BZ87" s="261"/>
      <c r="CS87" s="268"/>
      <c r="EC87" s="126"/>
      <c r="EG87" s="62"/>
      <c r="EU87" s="62"/>
      <c r="EY87" s="62"/>
    </row>
    <row r="88" spans="1:163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33"/>
        <v>60.4</v>
      </c>
      <c r="I88" s="10">
        <f t="shared" si="34"/>
        <v>87</v>
      </c>
      <c r="J88" s="10">
        <f t="shared" si="35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36"/>
        <v>141.4</v>
      </c>
      <c r="Y88" s="10">
        <f t="shared" si="37"/>
        <v>28.1</v>
      </c>
      <c r="Z88" s="10">
        <f t="shared" si="38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40"/>
        <v>24.1</v>
      </c>
      <c r="AR88" s="10">
        <f t="shared" si="41"/>
        <v>29.7</v>
      </c>
      <c r="AS88" s="10">
        <f t="shared" si="42"/>
        <v>70.9</v>
      </c>
      <c r="AT88" s="10">
        <f t="shared" si="43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7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1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8">
        <v>392.1</v>
      </c>
      <c r="CT88" s="84">
        <f t="shared" si="44"/>
        <v>86.4</v>
      </c>
      <c r="CU88" s="84">
        <f>SUM(DA88:DC88)</f>
        <v>93.4</v>
      </c>
      <c r="CV88" s="84">
        <f>SUM(DD88:DF88)</f>
        <v>125.8</v>
      </c>
      <c r="CW88" s="84">
        <f t="shared" si="45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84">
        <f t="shared" si="46"/>
        <v>258.2</v>
      </c>
      <c r="DM88" s="84">
        <f t="shared" si="47"/>
        <v>45.2</v>
      </c>
      <c r="DN88" s="84">
        <f t="shared" si="48"/>
        <v>75.4</v>
      </c>
      <c r="DO88" s="84">
        <f t="shared" si="49"/>
        <v>83.2</v>
      </c>
      <c r="DP88" s="84">
        <f t="shared" si="50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C88" s="126"/>
      <c r="ED88" s="84">
        <f t="shared" si="51"/>
        <v>34.2</v>
      </c>
      <c r="EE88" s="84">
        <f t="shared" si="52"/>
        <v>62.8</v>
      </c>
      <c r="EF88" s="84">
        <f>EN88+EO88+EP88</f>
        <v>56.3</v>
      </c>
      <c r="EG88" s="62">
        <f t="shared" si="53"/>
        <v>30.2</v>
      </c>
      <c r="EH88" s="84">
        <v>9.5</v>
      </c>
      <c r="EI88" s="84">
        <v>4.3</v>
      </c>
      <c r="EJ88" s="84">
        <v>20.4</v>
      </c>
      <c r="EK88" s="84">
        <v>18.9</v>
      </c>
      <c r="EL88" s="84">
        <v>24.7</v>
      </c>
      <c r="EM88" s="84">
        <v>19.2</v>
      </c>
      <c r="EN88" s="84">
        <v>21.8</v>
      </c>
      <c r="EO88" s="62">
        <v>21</v>
      </c>
      <c r="EP88" s="84">
        <v>13.5</v>
      </c>
      <c r="EQ88" s="62">
        <v>4</v>
      </c>
      <c r="ER88" s="84">
        <v>15.4</v>
      </c>
      <c r="ES88" s="84">
        <v>10.8</v>
      </c>
      <c r="EU88" s="62">
        <f>EY88+EZ88+FA88</f>
        <v>29.4</v>
      </c>
      <c r="EV88" s="84">
        <f>FB88+FC88+FD88</f>
        <v>68</v>
      </c>
      <c r="EY88" s="62">
        <v>1.5</v>
      </c>
      <c r="EZ88" s="84">
        <v>16.5</v>
      </c>
      <c r="FA88" s="84">
        <v>11.4</v>
      </c>
      <c r="FB88" s="84">
        <v>20.6</v>
      </c>
      <c r="FC88" s="84">
        <v>24</v>
      </c>
      <c r="FD88" s="84">
        <v>23.4</v>
      </c>
      <c r="FE88" s="84">
        <v>14.7</v>
      </c>
      <c r="FF88" s="84">
        <v>20.4</v>
      </c>
      <c r="FG88" s="84">
        <v>14.3</v>
      </c>
    </row>
    <row r="89" spans="2:155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7"/>
      <c r="BZ89" s="261"/>
      <c r="CS89" s="268"/>
      <c r="EC89" s="126"/>
      <c r="EG89" s="62"/>
      <c r="EU89" s="62"/>
      <c r="EY89" s="62"/>
    </row>
    <row r="90" spans="1:155" s="84" customFormat="1" ht="24">
      <c r="A90" s="232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7"/>
      <c r="BZ90" s="261"/>
      <c r="CS90" s="268"/>
      <c r="DZ90" s="274"/>
      <c r="EC90" s="126"/>
      <c r="EG90" s="62"/>
      <c r="EQ90" s="274"/>
      <c r="EU90" s="62"/>
      <c r="EY90" s="62"/>
    </row>
    <row r="91" spans="1:163" s="126" customFormat="1" ht="27" customHeight="1">
      <c r="A91" s="63" t="s">
        <v>292</v>
      </c>
      <c r="B91" s="227" t="s">
        <v>293</v>
      </c>
      <c r="C91" s="227" t="s">
        <v>293</v>
      </c>
      <c r="D91" s="63" t="s">
        <v>363</v>
      </c>
      <c r="E91" s="227" t="s">
        <v>90</v>
      </c>
      <c r="F91" s="225">
        <v>7896</v>
      </c>
      <c r="G91" s="203">
        <f aca="true" t="shared" si="54" ref="G91:G99">K91+L91+M91</f>
        <v>1815.3</v>
      </c>
      <c r="H91" s="203">
        <f t="shared" si="33"/>
        <v>1946</v>
      </c>
      <c r="I91" s="203">
        <f t="shared" si="34"/>
        <v>2538.5</v>
      </c>
      <c r="J91" s="203">
        <f t="shared" si="35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36"/>
        <v>6494.4</v>
      </c>
      <c r="Y91" s="203">
        <f t="shared" si="37"/>
        <v>1614.3</v>
      </c>
      <c r="Z91" s="203">
        <f t="shared" si="38"/>
        <v>2145.2</v>
      </c>
      <c r="AA91" s="203">
        <f aca="true" t="shared" si="55" ref="AA91:AA99">AI91+AJ91+AK91</f>
        <v>834.2</v>
      </c>
      <c r="AB91" s="203">
        <f aca="true" t="shared" si="56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40"/>
        <v>1516.6</v>
      </c>
      <c r="AR91" s="203">
        <f t="shared" si="41"/>
        <v>1573.2</v>
      </c>
      <c r="AS91" s="10">
        <f t="shared" si="42"/>
        <v>1986.4</v>
      </c>
      <c r="AT91" s="10">
        <f t="shared" si="43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7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1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8">
        <v>22656.1</v>
      </c>
      <c r="CT91" s="84">
        <f t="shared" si="44"/>
        <v>4312.1</v>
      </c>
      <c r="CU91" s="84">
        <f aca="true" t="shared" si="57" ref="CU91:CU99">SUM(DA91:DC91)</f>
        <v>6482.5</v>
      </c>
      <c r="CV91" s="84">
        <f aca="true" t="shared" si="58" ref="CV91:CV99">SUM(DD91:DF91)</f>
        <v>6477.5</v>
      </c>
      <c r="CW91" s="84">
        <f t="shared" si="45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59" ref="DJ91:DJ99">SUM(CX91:DI91)</f>
        <v>22656.1</v>
      </c>
      <c r="DK91" s="84"/>
      <c r="DL91" s="84">
        <f t="shared" si="46"/>
        <v>37855.8</v>
      </c>
      <c r="DM91" s="84">
        <f t="shared" si="47"/>
        <v>6132.2</v>
      </c>
      <c r="DN91" s="84">
        <f t="shared" si="48"/>
        <v>5848</v>
      </c>
      <c r="DO91" s="84">
        <f t="shared" si="49"/>
        <v>10442</v>
      </c>
      <c r="DP91" s="84">
        <f t="shared" si="50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3">
        <v>5398.3</v>
      </c>
      <c r="DZ91" s="275">
        <v>3644.4</v>
      </c>
      <c r="EA91" s="126">
        <v>4457.2</v>
      </c>
      <c r="EB91" s="84">
        <v>7332</v>
      </c>
      <c r="ED91" s="84">
        <f t="shared" si="51"/>
        <v>9404.3</v>
      </c>
      <c r="EE91" s="84">
        <f t="shared" si="52"/>
        <v>6286</v>
      </c>
      <c r="EF91" s="84">
        <f aca="true" t="shared" si="60" ref="EF91:EF97">EN91+EO91+EP91</f>
        <v>4295.9</v>
      </c>
      <c r="EG91" s="62">
        <f t="shared" si="53"/>
        <v>4599.5</v>
      </c>
      <c r="EH91" s="126">
        <v>2377.3</v>
      </c>
      <c r="EI91" s="126">
        <v>3887.1</v>
      </c>
      <c r="EJ91" s="126">
        <v>3139.9</v>
      </c>
      <c r="EK91" s="84">
        <v>2838.5</v>
      </c>
      <c r="EL91" s="84">
        <v>2010.7</v>
      </c>
      <c r="EM91" s="84">
        <v>1436.8</v>
      </c>
      <c r="EN91" s="84">
        <v>1237.1</v>
      </c>
      <c r="EO91" s="277">
        <v>1348</v>
      </c>
      <c r="EP91" s="274">
        <v>1710.8</v>
      </c>
      <c r="EQ91" s="274">
        <v>1464.3</v>
      </c>
      <c r="ER91" s="126">
        <v>1542.8</v>
      </c>
      <c r="ES91" s="84">
        <v>1592.4</v>
      </c>
      <c r="EU91" s="62">
        <f aca="true" t="shared" si="61" ref="EU91:EU96">EY91+EZ91+FA91</f>
        <v>5277.8</v>
      </c>
      <c r="EV91" s="84">
        <f aca="true" t="shared" si="62" ref="EV91:EV96">FB91+FC91+FD91</f>
        <v>5271.4</v>
      </c>
      <c r="EY91" s="74">
        <v>1712.1</v>
      </c>
      <c r="EZ91" s="126">
        <v>1314.1</v>
      </c>
      <c r="FA91" s="126">
        <v>2251.6</v>
      </c>
      <c r="FB91" s="126">
        <v>1587.4</v>
      </c>
      <c r="FC91" s="126">
        <v>1845.4</v>
      </c>
      <c r="FD91" s="126">
        <v>1838.6</v>
      </c>
      <c r="FE91" s="126">
        <v>2074.1</v>
      </c>
      <c r="FF91" s="126">
        <v>2098.9</v>
      </c>
      <c r="FG91" s="126">
        <v>1598.9</v>
      </c>
    </row>
    <row r="92" spans="1:163" s="126" customFormat="1" ht="14.25" customHeight="1">
      <c r="A92" s="63" t="s">
        <v>294</v>
      </c>
      <c r="B92" s="227" t="s">
        <v>293</v>
      </c>
      <c r="C92" s="227" t="s">
        <v>293</v>
      </c>
      <c r="D92" s="63" t="s">
        <v>149</v>
      </c>
      <c r="E92" s="176" t="s">
        <v>90</v>
      </c>
      <c r="F92" s="225">
        <v>80017.9</v>
      </c>
      <c r="G92" s="203">
        <f t="shared" si="54"/>
        <v>15824.5</v>
      </c>
      <c r="H92" s="203">
        <f t="shared" si="33"/>
        <v>31798.5</v>
      </c>
      <c r="I92" s="203">
        <f t="shared" si="34"/>
        <v>23270.5</v>
      </c>
      <c r="J92" s="203">
        <f t="shared" si="35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36"/>
        <v>52879.9</v>
      </c>
      <c r="Y92" s="203">
        <f t="shared" si="37"/>
        <v>57.2</v>
      </c>
      <c r="Z92" s="203">
        <f t="shared" si="38"/>
        <v>34603</v>
      </c>
      <c r="AA92" s="203">
        <f t="shared" si="55"/>
        <v>15723.2</v>
      </c>
      <c r="AB92" s="203">
        <f t="shared" si="56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40"/>
        <v>3441.6</v>
      </c>
      <c r="AR92" s="203">
        <f t="shared" si="41"/>
        <v>13669.8</v>
      </c>
      <c r="AS92" s="10">
        <f t="shared" si="42"/>
        <v>20672</v>
      </c>
      <c r="AT92" s="10">
        <f t="shared" si="43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7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1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8">
        <v>37071.3</v>
      </c>
      <c r="CT92" s="84">
        <f t="shared" si="44"/>
        <v>5186.3</v>
      </c>
      <c r="CU92" s="84">
        <f t="shared" si="57"/>
        <v>9979.8</v>
      </c>
      <c r="CV92" s="84">
        <f t="shared" si="58"/>
        <v>17071.3</v>
      </c>
      <c r="CW92" s="84">
        <f t="shared" si="45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59"/>
        <v>37071.3</v>
      </c>
      <c r="DK92" s="84"/>
      <c r="DL92" s="84">
        <f t="shared" si="46"/>
        <v>83640</v>
      </c>
      <c r="DM92" s="84">
        <f t="shared" si="47"/>
        <v>13079.8</v>
      </c>
      <c r="DN92" s="84">
        <f t="shared" si="48"/>
        <v>26709.3</v>
      </c>
      <c r="DO92" s="84">
        <f t="shared" si="49"/>
        <v>27752.1</v>
      </c>
      <c r="DP92" s="84">
        <f t="shared" si="50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D92" s="84">
        <f t="shared" si="51"/>
        <v>8075.2</v>
      </c>
      <c r="EE92" s="84">
        <f t="shared" si="52"/>
        <v>23550.7</v>
      </c>
      <c r="EF92" s="84">
        <f t="shared" si="60"/>
        <v>26095.3</v>
      </c>
      <c r="EG92" s="62">
        <f t="shared" si="53"/>
        <v>14638.7</v>
      </c>
      <c r="EH92" s="126">
        <v>2745.8</v>
      </c>
      <c r="EI92" s="126">
        <v>2435.6</v>
      </c>
      <c r="EJ92" s="126">
        <v>2893.8</v>
      </c>
      <c r="EK92" s="84">
        <v>6587.3</v>
      </c>
      <c r="EL92" s="84">
        <v>7470.9</v>
      </c>
      <c r="EM92" s="84">
        <v>9492.5</v>
      </c>
      <c r="EN92" s="84">
        <v>8084.9</v>
      </c>
      <c r="EO92" s="84">
        <v>9005.1</v>
      </c>
      <c r="EP92" s="84">
        <v>9005.3</v>
      </c>
      <c r="EQ92" s="126">
        <v>6539.5</v>
      </c>
      <c r="ER92" s="126">
        <v>3415.9</v>
      </c>
      <c r="ES92" s="84">
        <v>4683.3</v>
      </c>
      <c r="EU92" s="62">
        <f t="shared" si="61"/>
        <v>3879.6</v>
      </c>
      <c r="EV92" s="84">
        <f t="shared" si="62"/>
        <v>16820</v>
      </c>
      <c r="EY92" s="74">
        <v>985.9</v>
      </c>
      <c r="EZ92" s="126">
        <v>1229.4</v>
      </c>
      <c r="FA92" s="126">
        <v>1664.3</v>
      </c>
      <c r="FB92" s="126">
        <v>2371.3</v>
      </c>
      <c r="FC92" s="126">
        <v>5761.2</v>
      </c>
      <c r="FD92" s="126">
        <v>8687.5</v>
      </c>
      <c r="FE92" s="126">
        <v>8331.4</v>
      </c>
      <c r="FF92" s="126">
        <v>8901.2</v>
      </c>
      <c r="FG92" s="126">
        <v>9896.5</v>
      </c>
    </row>
    <row r="93" spans="1:163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54"/>
        <v>256.4</v>
      </c>
      <c r="H93" s="10">
        <f t="shared" si="33"/>
        <v>400.7</v>
      </c>
      <c r="I93" s="10">
        <f t="shared" si="34"/>
        <v>385.7</v>
      </c>
      <c r="J93" s="10">
        <f t="shared" si="35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36"/>
        <v>579.4</v>
      </c>
      <c r="Y93" s="10">
        <f t="shared" si="37"/>
        <v>64.5</v>
      </c>
      <c r="Z93" s="10">
        <f t="shared" si="38"/>
        <v>155.2</v>
      </c>
      <c r="AA93" s="10">
        <f t="shared" si="55"/>
        <v>242.3</v>
      </c>
      <c r="AB93" s="10">
        <f t="shared" si="56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40"/>
        <v>115.9</v>
      </c>
      <c r="AR93" s="10">
        <f t="shared" si="41"/>
        <v>228.6</v>
      </c>
      <c r="AS93" s="10">
        <f t="shared" si="42"/>
        <v>252.3</v>
      </c>
      <c r="AT93" s="10">
        <f t="shared" si="43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7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1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8">
        <f>CT93+CU93+CV93+CW93</f>
        <v>1675.8</v>
      </c>
      <c r="CT93" s="84">
        <f t="shared" si="44"/>
        <v>258.1</v>
      </c>
      <c r="CU93" s="84">
        <f t="shared" si="57"/>
        <v>535.3</v>
      </c>
      <c r="CV93" s="84">
        <f t="shared" si="58"/>
        <v>538.3</v>
      </c>
      <c r="CW93" s="84">
        <f t="shared" si="45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59"/>
        <v>1675.8</v>
      </c>
      <c r="DL93" s="84">
        <f t="shared" si="46"/>
        <v>1730.1</v>
      </c>
      <c r="DM93" s="84">
        <f t="shared" si="47"/>
        <v>239.4</v>
      </c>
      <c r="DN93" s="84">
        <f t="shared" si="48"/>
        <v>532.5</v>
      </c>
      <c r="DO93" s="84">
        <f t="shared" si="49"/>
        <v>583.8</v>
      </c>
      <c r="DP93" s="84">
        <f t="shared" si="50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C93" s="126"/>
      <c r="ED93" s="84">
        <f t="shared" si="51"/>
        <v>285.2</v>
      </c>
      <c r="EE93" s="84">
        <f t="shared" si="52"/>
        <v>484.9</v>
      </c>
      <c r="EF93" s="84">
        <f t="shared" si="60"/>
        <v>453.8</v>
      </c>
      <c r="EG93" s="62">
        <f t="shared" si="53"/>
        <v>270.5</v>
      </c>
      <c r="EH93" s="84">
        <v>80.6</v>
      </c>
      <c r="EI93" s="84">
        <v>77.8</v>
      </c>
      <c r="EJ93" s="84">
        <v>126.8</v>
      </c>
      <c r="EK93" s="84">
        <v>162.7</v>
      </c>
      <c r="EL93" s="84">
        <v>186.1</v>
      </c>
      <c r="EM93" s="84">
        <v>136.1</v>
      </c>
      <c r="EN93" s="84">
        <v>143.1</v>
      </c>
      <c r="EO93" s="84">
        <v>171.5</v>
      </c>
      <c r="EP93" s="84">
        <v>139.2</v>
      </c>
      <c r="EQ93" s="84">
        <v>136.8</v>
      </c>
      <c r="ER93" s="84">
        <v>90.2</v>
      </c>
      <c r="ES93" s="84">
        <v>43.5</v>
      </c>
      <c r="EU93" s="62">
        <f t="shared" si="61"/>
        <v>197.1</v>
      </c>
      <c r="EV93" s="84">
        <f t="shared" si="62"/>
        <v>417.7</v>
      </c>
      <c r="EY93" s="62">
        <v>46.8</v>
      </c>
      <c r="EZ93" s="84">
        <v>32.1</v>
      </c>
      <c r="FA93" s="84">
        <v>118.2</v>
      </c>
      <c r="FB93" s="84">
        <v>135.6</v>
      </c>
      <c r="FC93" s="84">
        <v>132</v>
      </c>
      <c r="FD93" s="84">
        <v>150.1</v>
      </c>
      <c r="FE93" s="84">
        <v>142.1</v>
      </c>
      <c r="FF93" s="84">
        <v>152.5</v>
      </c>
      <c r="FG93" s="84">
        <v>147.3</v>
      </c>
    </row>
    <row r="94" spans="1:163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54"/>
        <v>1.3</v>
      </c>
      <c r="H94" s="10">
        <f t="shared" si="33"/>
        <v>2</v>
      </c>
      <c r="I94" s="10">
        <f t="shared" si="34"/>
        <v>4.1</v>
      </c>
      <c r="J94" s="10">
        <f t="shared" si="35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36"/>
        <v>4.7</v>
      </c>
      <c r="Y94" s="10">
        <f t="shared" si="37"/>
        <v>2.3</v>
      </c>
      <c r="Z94" s="10">
        <f t="shared" si="38"/>
        <v>0.4</v>
      </c>
      <c r="AA94" s="10">
        <f t="shared" si="55"/>
        <v>1.2</v>
      </c>
      <c r="AB94" s="10">
        <f t="shared" si="56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40"/>
        <v>0.5</v>
      </c>
      <c r="AR94" s="10">
        <f t="shared" si="41"/>
        <v>1.4</v>
      </c>
      <c r="AS94" s="10">
        <f t="shared" si="42"/>
        <v>2.2</v>
      </c>
      <c r="AT94" s="10">
        <f t="shared" si="43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7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1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8">
        <v>547.5</v>
      </c>
      <c r="CT94" s="84">
        <f t="shared" si="44"/>
        <v>137.3</v>
      </c>
      <c r="CU94" s="84">
        <f t="shared" si="57"/>
        <v>136.7</v>
      </c>
      <c r="CV94" s="84">
        <f t="shared" si="58"/>
        <v>136.9</v>
      </c>
      <c r="CW94" s="84">
        <f t="shared" si="45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59"/>
        <v>547.5</v>
      </c>
      <c r="DL94" s="84">
        <f t="shared" si="46"/>
        <v>3.1</v>
      </c>
      <c r="DM94" s="84">
        <f t="shared" si="47"/>
        <v>0.9</v>
      </c>
      <c r="DN94" s="84">
        <f t="shared" si="48"/>
        <v>0.4</v>
      </c>
      <c r="DO94" s="84">
        <f t="shared" si="49"/>
        <v>1.1</v>
      </c>
      <c r="DP94" s="84">
        <f t="shared" si="50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C94" s="126"/>
      <c r="ED94" s="84">
        <f t="shared" si="51"/>
        <v>0.7</v>
      </c>
      <c r="EE94" s="84">
        <f t="shared" si="52"/>
        <v>1.5</v>
      </c>
      <c r="EF94" s="84">
        <f t="shared" si="60"/>
        <v>0.6</v>
      </c>
      <c r="EG94" s="62">
        <f t="shared" si="53"/>
        <v>2.1</v>
      </c>
      <c r="EH94" s="84">
        <v>0.2</v>
      </c>
      <c r="EI94" s="84">
        <v>0.1</v>
      </c>
      <c r="EJ94" s="84">
        <v>0.4</v>
      </c>
      <c r="EK94" s="84">
        <v>0.5</v>
      </c>
      <c r="EL94" s="84">
        <v>0.1</v>
      </c>
      <c r="EM94" s="84">
        <v>0.9</v>
      </c>
      <c r="EN94" s="62">
        <v>0.2</v>
      </c>
      <c r="EO94" s="84">
        <v>0.2</v>
      </c>
      <c r="EP94" s="84">
        <v>0.2</v>
      </c>
      <c r="EQ94" s="84">
        <v>0.9</v>
      </c>
      <c r="ER94" s="84">
        <v>0.7</v>
      </c>
      <c r="ES94" s="84">
        <v>0.5</v>
      </c>
      <c r="EU94" s="62">
        <f t="shared" si="61"/>
        <v>0.5</v>
      </c>
      <c r="EV94" s="84">
        <f t="shared" si="62"/>
        <v>1.6</v>
      </c>
      <c r="EY94" s="62">
        <v>0.1</v>
      </c>
      <c r="EZ94" s="84">
        <v>0.2</v>
      </c>
      <c r="FA94" s="84">
        <v>0.2</v>
      </c>
      <c r="FB94" s="84">
        <v>0.2</v>
      </c>
      <c r="FC94" s="84">
        <v>0.7</v>
      </c>
      <c r="FD94" s="84">
        <v>0.7</v>
      </c>
      <c r="FE94" s="84">
        <v>0.6</v>
      </c>
      <c r="FF94" s="84">
        <v>0.9</v>
      </c>
      <c r="FG94" s="84">
        <v>0.9</v>
      </c>
    </row>
    <row r="95" spans="1:163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54"/>
        <v>27548.8</v>
      </c>
      <c r="H95" s="10">
        <f t="shared" si="33"/>
        <v>41222.7</v>
      </c>
      <c r="I95" s="10">
        <f t="shared" si="34"/>
        <v>36971.7</v>
      </c>
      <c r="J95" s="10">
        <f t="shared" si="35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36"/>
        <v>101122.6</v>
      </c>
      <c r="Y95" s="10">
        <f t="shared" si="37"/>
        <v>14154.7</v>
      </c>
      <c r="Z95" s="10">
        <f t="shared" si="38"/>
        <v>21274.8</v>
      </c>
      <c r="AA95" s="10">
        <f t="shared" si="55"/>
        <v>32846</v>
      </c>
      <c r="AB95" s="10">
        <f t="shared" si="56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40"/>
        <v>15264.7</v>
      </c>
      <c r="AR95" s="10">
        <f t="shared" si="41"/>
        <v>24208.6</v>
      </c>
      <c r="AS95" s="10">
        <f t="shared" si="42"/>
        <v>29622.7</v>
      </c>
      <c r="AT95" s="10">
        <f t="shared" si="43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7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1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8">
        <v>179295.9</v>
      </c>
      <c r="CT95" s="84">
        <f t="shared" si="44"/>
        <v>29337</v>
      </c>
      <c r="CU95" s="84">
        <f t="shared" si="57"/>
        <v>48088.5</v>
      </c>
      <c r="CV95" s="84">
        <f t="shared" si="58"/>
        <v>49207.8</v>
      </c>
      <c r="CW95" s="84">
        <f t="shared" si="45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59"/>
        <v>179295.9</v>
      </c>
      <c r="DL95" s="84">
        <f t="shared" si="46"/>
        <v>198906.5</v>
      </c>
      <c r="DM95" s="84">
        <f t="shared" si="47"/>
        <v>34960.4</v>
      </c>
      <c r="DN95" s="84">
        <f t="shared" si="48"/>
        <v>52611.9</v>
      </c>
      <c r="DO95" s="84">
        <f t="shared" si="49"/>
        <v>56049.2</v>
      </c>
      <c r="DP95" s="84">
        <f t="shared" si="50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C95" s="126"/>
      <c r="ED95" s="84">
        <f t="shared" si="51"/>
        <v>39373.5</v>
      </c>
      <c r="EE95" s="84">
        <f t="shared" si="52"/>
        <v>53618.9</v>
      </c>
      <c r="EF95" s="84">
        <f t="shared" si="60"/>
        <v>36800.2</v>
      </c>
      <c r="EG95" s="62">
        <f t="shared" si="53"/>
        <v>56157.9</v>
      </c>
      <c r="EH95" s="84">
        <v>12109.1</v>
      </c>
      <c r="EI95" s="84">
        <v>14030.9</v>
      </c>
      <c r="EJ95" s="84">
        <v>13233.5</v>
      </c>
      <c r="EK95" s="84">
        <v>18093.4</v>
      </c>
      <c r="EL95" s="62">
        <v>17703</v>
      </c>
      <c r="EM95" s="84">
        <v>17822.5</v>
      </c>
      <c r="EN95" s="84">
        <v>17746.2</v>
      </c>
      <c r="EO95" s="84">
        <v>1744.4</v>
      </c>
      <c r="EP95" s="84">
        <v>17309.6</v>
      </c>
      <c r="EQ95" s="84">
        <v>17043.6</v>
      </c>
      <c r="ER95" s="84">
        <v>14979</v>
      </c>
      <c r="ES95" s="84">
        <v>24135.3</v>
      </c>
      <c r="EU95" s="62">
        <f t="shared" si="61"/>
        <v>36931.4</v>
      </c>
      <c r="EV95" s="84">
        <f t="shared" si="62"/>
        <v>42950.3</v>
      </c>
      <c r="EY95" s="62">
        <v>11374.9</v>
      </c>
      <c r="EZ95" s="84">
        <v>13048</v>
      </c>
      <c r="FA95" s="84">
        <v>12508.5</v>
      </c>
      <c r="FB95" s="84">
        <v>12228.7</v>
      </c>
      <c r="FC95" s="84">
        <v>14178.9</v>
      </c>
      <c r="FD95" s="84">
        <v>16542.7</v>
      </c>
      <c r="FE95" s="84">
        <v>17094.2</v>
      </c>
      <c r="FF95" s="84">
        <v>17826.6</v>
      </c>
      <c r="FG95" s="84">
        <v>21976.9</v>
      </c>
    </row>
    <row r="96" spans="1:163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54"/>
        <v>145.3</v>
      </c>
      <c r="H96" s="10">
        <f t="shared" si="33"/>
        <v>192</v>
      </c>
      <c r="I96" s="10">
        <f t="shared" si="34"/>
        <v>179.3</v>
      </c>
      <c r="J96" s="10">
        <f t="shared" si="35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36"/>
        <v>465.6</v>
      </c>
      <c r="Y96" s="10">
        <f t="shared" si="37"/>
        <v>62.9</v>
      </c>
      <c r="Z96" s="10">
        <f t="shared" si="38"/>
        <v>122</v>
      </c>
      <c r="AA96" s="10">
        <f t="shared" si="55"/>
        <v>140.5</v>
      </c>
      <c r="AB96" s="10">
        <f t="shared" si="56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40"/>
        <v>72.4</v>
      </c>
      <c r="AR96" s="10">
        <f t="shared" si="41"/>
        <v>117.5</v>
      </c>
      <c r="AS96" s="10">
        <f t="shared" si="42"/>
        <v>130.6</v>
      </c>
      <c r="AT96" s="10">
        <f t="shared" si="43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7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1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8">
        <v>716.8</v>
      </c>
      <c r="CT96" s="84">
        <f t="shared" si="44"/>
        <v>131.4</v>
      </c>
      <c r="CU96" s="84">
        <f t="shared" si="57"/>
        <v>185.6</v>
      </c>
      <c r="CV96" s="84">
        <f t="shared" si="58"/>
        <v>198.4</v>
      </c>
      <c r="CW96" s="84">
        <f t="shared" si="45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59"/>
        <v>716.8</v>
      </c>
      <c r="DL96" s="84">
        <f t="shared" si="46"/>
        <v>782.4</v>
      </c>
      <c r="DM96" s="84">
        <f t="shared" si="47"/>
        <v>104.1</v>
      </c>
      <c r="DN96" s="84">
        <f t="shared" si="48"/>
        <v>244.4</v>
      </c>
      <c r="DO96" s="84">
        <f t="shared" si="49"/>
        <v>227.1</v>
      </c>
      <c r="DP96" s="84">
        <f t="shared" si="50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C96" s="126"/>
      <c r="ED96" s="84">
        <f t="shared" si="51"/>
        <v>175.1</v>
      </c>
      <c r="EE96" s="84">
        <f t="shared" si="52"/>
        <v>209.4</v>
      </c>
      <c r="EF96" s="84">
        <f t="shared" si="60"/>
        <v>201.7</v>
      </c>
      <c r="EG96" s="62">
        <f t="shared" si="53"/>
        <v>176.1</v>
      </c>
      <c r="EH96" s="84">
        <v>51.3</v>
      </c>
      <c r="EI96" s="84">
        <v>59.4</v>
      </c>
      <c r="EJ96" s="84">
        <v>64.4</v>
      </c>
      <c r="EK96" s="62">
        <v>76</v>
      </c>
      <c r="EL96" s="84">
        <v>63.7</v>
      </c>
      <c r="EM96" s="62">
        <v>69.7</v>
      </c>
      <c r="EN96" s="84">
        <v>69.6</v>
      </c>
      <c r="EO96" s="62">
        <v>68</v>
      </c>
      <c r="EP96" s="84">
        <v>64.1</v>
      </c>
      <c r="EQ96" s="62">
        <v>65</v>
      </c>
      <c r="ER96" s="84">
        <v>58.3</v>
      </c>
      <c r="ES96" s="84">
        <v>52.8</v>
      </c>
      <c r="EU96" s="62">
        <f t="shared" si="61"/>
        <v>101.8</v>
      </c>
      <c r="EV96" s="84">
        <f t="shared" si="62"/>
        <v>181.2</v>
      </c>
      <c r="EY96" s="62">
        <v>19.5</v>
      </c>
      <c r="EZ96" s="84">
        <v>38.4</v>
      </c>
      <c r="FA96" s="126">
        <v>43.9</v>
      </c>
      <c r="FB96" s="84">
        <v>62.9</v>
      </c>
      <c r="FC96" s="84">
        <v>53.3</v>
      </c>
      <c r="FD96" s="84">
        <v>65</v>
      </c>
      <c r="FE96" s="84">
        <v>64.3</v>
      </c>
      <c r="FF96" s="84">
        <v>52.3</v>
      </c>
      <c r="FG96" s="84">
        <v>73.4</v>
      </c>
    </row>
    <row r="97" spans="1:163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54"/>
        <v>17886.1</v>
      </c>
      <c r="H97" s="203">
        <f t="shared" si="33"/>
        <v>35193.3</v>
      </c>
      <c r="I97" s="203">
        <f t="shared" si="34"/>
        <v>46650</v>
      </c>
      <c r="J97" s="203">
        <f t="shared" si="35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36"/>
        <v>62725.1</v>
      </c>
      <c r="Y97" s="203">
        <f t="shared" si="37"/>
        <v>1255.4</v>
      </c>
      <c r="Z97" s="203">
        <f t="shared" si="38"/>
        <v>14101.4</v>
      </c>
      <c r="AA97" s="203">
        <f t="shared" si="55"/>
        <v>30280.2</v>
      </c>
      <c r="AB97" s="203">
        <f t="shared" si="56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40"/>
        <v>5542.6</v>
      </c>
      <c r="AR97" s="203">
        <f t="shared" si="41"/>
        <v>11746</v>
      </c>
      <c r="AS97" s="10">
        <f t="shared" si="42"/>
        <v>28373.8</v>
      </c>
      <c r="AT97" s="10">
        <f t="shared" si="43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7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1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8">
        <v>60582.8</v>
      </c>
      <c r="CT97" s="84">
        <f t="shared" si="44"/>
        <v>6552.4</v>
      </c>
      <c r="CU97" s="84">
        <f t="shared" si="57"/>
        <v>13321.2</v>
      </c>
      <c r="CV97" s="84">
        <f t="shared" si="58"/>
        <v>23091.1</v>
      </c>
      <c r="CW97" s="84">
        <f t="shared" si="45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59"/>
        <v>60582.8</v>
      </c>
      <c r="DK97" s="84"/>
      <c r="DL97" s="84">
        <f t="shared" si="46"/>
        <v>49788.9</v>
      </c>
      <c r="DM97" s="84">
        <f t="shared" si="47"/>
        <v>4213</v>
      </c>
      <c r="DN97" s="84">
        <f t="shared" si="48"/>
        <v>12273</v>
      </c>
      <c r="DO97" s="84">
        <f t="shared" si="49"/>
        <v>19635</v>
      </c>
      <c r="DP97" s="84">
        <f t="shared" si="50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D97" s="84">
        <f t="shared" si="51"/>
        <v>2555</v>
      </c>
      <c r="EE97" s="84">
        <f t="shared" si="52"/>
        <v>8733</v>
      </c>
      <c r="EF97" s="84">
        <f t="shared" si="60"/>
        <v>19875</v>
      </c>
      <c r="EG97" s="62">
        <f t="shared" si="53"/>
        <v>12818</v>
      </c>
      <c r="EH97" s="202">
        <v>0</v>
      </c>
      <c r="EI97" s="202">
        <v>0</v>
      </c>
      <c r="EJ97" s="74">
        <v>2555</v>
      </c>
      <c r="EK97" s="62">
        <v>2707</v>
      </c>
      <c r="EL97" s="62">
        <v>1378</v>
      </c>
      <c r="EM97" s="62">
        <v>4648</v>
      </c>
      <c r="EN97" s="62">
        <v>5063</v>
      </c>
      <c r="EO97" s="62">
        <v>6999</v>
      </c>
      <c r="EP97" s="62">
        <v>7813</v>
      </c>
      <c r="EQ97" s="126">
        <v>5724</v>
      </c>
      <c r="ER97" s="126">
        <v>6158</v>
      </c>
      <c r="ES97" s="84">
        <v>936</v>
      </c>
      <c r="EU97" s="10" t="s">
        <v>350</v>
      </c>
      <c r="EV97" s="10" t="s">
        <v>350</v>
      </c>
      <c r="EY97" s="201" t="s">
        <v>350</v>
      </c>
      <c r="EZ97" s="201" t="s">
        <v>350</v>
      </c>
      <c r="FA97" s="201">
        <v>2795</v>
      </c>
      <c r="FB97" s="201">
        <v>3114</v>
      </c>
      <c r="FC97" s="201">
        <v>4606</v>
      </c>
      <c r="FD97" s="201">
        <v>6004</v>
      </c>
      <c r="FE97" s="201">
        <v>8660</v>
      </c>
      <c r="FF97" s="201">
        <v>7114</v>
      </c>
      <c r="FG97" s="126">
        <v>8951</v>
      </c>
    </row>
    <row r="98" spans="1:163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54"/>
        <v>1852</v>
      </c>
      <c r="H98" s="10">
        <f t="shared" si="33"/>
        <v>0</v>
      </c>
      <c r="I98" s="10">
        <f t="shared" si="34"/>
        <v>862</v>
      </c>
      <c r="J98" s="10">
        <f t="shared" si="35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36"/>
        <v>0</v>
      </c>
      <c r="Y98" s="10">
        <f t="shared" si="37"/>
        <v>0</v>
      </c>
      <c r="Z98" s="10">
        <f t="shared" si="38"/>
        <v>0</v>
      </c>
      <c r="AA98" s="10">
        <f t="shared" si="55"/>
        <v>0</v>
      </c>
      <c r="AB98" s="10">
        <f t="shared" si="56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40"/>
        <v>0</v>
      </c>
      <c r="AR98" s="10">
        <f t="shared" si="41"/>
        <v>0</v>
      </c>
      <c r="AS98" s="10"/>
      <c r="AT98" s="10">
        <f t="shared" si="43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7">
        <v>2300</v>
      </c>
      <c r="BZ98" s="261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8">
        <v>5400</v>
      </c>
      <c r="CT98" s="84">
        <f t="shared" si="44"/>
        <v>0</v>
      </c>
      <c r="CU98" s="84">
        <f t="shared" si="57"/>
        <v>2878.4</v>
      </c>
      <c r="CV98" s="84">
        <f t="shared" si="58"/>
        <v>2028.6</v>
      </c>
      <c r="CW98" s="84">
        <f t="shared" si="45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59"/>
        <v>5400</v>
      </c>
      <c r="DL98" s="84">
        <f t="shared" si="46"/>
        <v>5625.7</v>
      </c>
      <c r="DM98" s="84">
        <f t="shared" si="47"/>
        <v>176.9</v>
      </c>
      <c r="DN98" s="84">
        <f t="shared" si="48"/>
        <v>3126.9</v>
      </c>
      <c r="DO98" s="84">
        <f t="shared" si="49"/>
        <v>903.6</v>
      </c>
      <c r="DP98" s="84">
        <f t="shared" si="50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C98" s="126"/>
      <c r="ED98" s="84">
        <f t="shared" si="51"/>
        <v>837.8</v>
      </c>
      <c r="EE98" s="201" t="s">
        <v>350</v>
      </c>
      <c r="EF98" s="62">
        <f>EN98+EP98</f>
        <v>1493.3</v>
      </c>
      <c r="EG98" s="62">
        <f t="shared" si="53"/>
        <v>1186.9</v>
      </c>
      <c r="EH98" s="201">
        <v>0</v>
      </c>
      <c r="EI98" s="201">
        <v>0</v>
      </c>
      <c r="EJ98" s="84">
        <v>837.8</v>
      </c>
      <c r="EK98" s="84">
        <v>1402.6</v>
      </c>
      <c r="EL98" s="201" t="s">
        <v>350</v>
      </c>
      <c r="EM98" s="201" t="s">
        <v>350</v>
      </c>
      <c r="EN98" s="84">
        <v>1171.6</v>
      </c>
      <c r="EO98" s="201" t="s">
        <v>350</v>
      </c>
      <c r="EP98" s="62">
        <v>321.7</v>
      </c>
      <c r="EQ98" s="84">
        <v>541.2</v>
      </c>
      <c r="ER98" s="84">
        <v>568.4</v>
      </c>
      <c r="ES98" s="84">
        <v>77.3</v>
      </c>
      <c r="EU98" s="10" t="s">
        <v>350</v>
      </c>
      <c r="EV98" s="10" t="s">
        <v>350</v>
      </c>
      <c r="EY98" s="201" t="s">
        <v>350</v>
      </c>
      <c r="EZ98" s="201" t="s">
        <v>350</v>
      </c>
      <c r="FA98" s="201" t="s">
        <v>350</v>
      </c>
      <c r="FB98" s="201" t="s">
        <v>350</v>
      </c>
      <c r="FC98" s="201" t="s">
        <v>350</v>
      </c>
      <c r="FD98" s="201" t="s">
        <v>350</v>
      </c>
      <c r="FE98" s="201">
        <v>373.8</v>
      </c>
      <c r="FF98" s="201">
        <v>416.5</v>
      </c>
      <c r="FG98" s="84">
        <v>176.3</v>
      </c>
    </row>
    <row r="99" spans="1:163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54"/>
        <v>4733.8</v>
      </c>
      <c r="H99" s="10">
        <f t="shared" si="33"/>
        <v>5902</v>
      </c>
      <c r="I99" s="10">
        <f t="shared" si="34"/>
        <v>3342.3</v>
      </c>
      <c r="J99" s="10">
        <f t="shared" si="35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36"/>
        <v>0</v>
      </c>
      <c r="Y99" s="10">
        <f t="shared" si="37"/>
        <v>0</v>
      </c>
      <c r="Z99" s="10">
        <f t="shared" si="38"/>
        <v>0</v>
      </c>
      <c r="AA99" s="10">
        <f t="shared" si="55"/>
        <v>0</v>
      </c>
      <c r="AB99" s="10">
        <f t="shared" si="56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40"/>
        <v>0</v>
      </c>
      <c r="AR99" s="10">
        <f t="shared" si="41"/>
        <v>0</v>
      </c>
      <c r="AS99" s="10"/>
      <c r="AT99" s="10">
        <f t="shared" si="43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7">
        <v>98.9</v>
      </c>
      <c r="BZ99" s="261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8">
        <v>23716.9</v>
      </c>
      <c r="CT99" s="84">
        <f t="shared" si="44"/>
        <v>7162.9</v>
      </c>
      <c r="CU99" s="84">
        <f t="shared" si="57"/>
        <v>6835.1</v>
      </c>
      <c r="CV99" s="84">
        <f t="shared" si="58"/>
        <v>4913.5</v>
      </c>
      <c r="CW99" s="84">
        <f t="shared" si="45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59"/>
        <v>23716.9</v>
      </c>
      <c r="DL99" s="84">
        <f t="shared" si="46"/>
        <v>37689.1</v>
      </c>
      <c r="DM99" s="84">
        <f t="shared" si="47"/>
        <v>8661.6</v>
      </c>
      <c r="DN99" s="84">
        <f t="shared" si="48"/>
        <v>8881.2</v>
      </c>
      <c r="DO99" s="84">
        <f t="shared" si="49"/>
        <v>11029.1</v>
      </c>
      <c r="DP99" s="84">
        <f t="shared" si="50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126"/>
      <c r="ED99" s="84">
        <f t="shared" si="51"/>
        <v>4595.4</v>
      </c>
      <c r="EE99" s="84">
        <f t="shared" si="52"/>
        <v>3722.8</v>
      </c>
      <c r="EF99" s="62">
        <v>1230.6</v>
      </c>
      <c r="EG99" s="62">
        <f t="shared" si="53"/>
        <v>4263.7</v>
      </c>
      <c r="EH99" s="84">
        <v>1305.1</v>
      </c>
      <c r="EI99" s="84">
        <v>1456.5</v>
      </c>
      <c r="EJ99" s="84">
        <v>1833.8</v>
      </c>
      <c r="EK99" s="84">
        <v>1772.5</v>
      </c>
      <c r="EL99" s="84">
        <v>260.3</v>
      </c>
      <c r="EM99" s="62">
        <v>1690</v>
      </c>
      <c r="EN99" s="201" t="s">
        <v>350</v>
      </c>
      <c r="EO99" s="201" t="s">
        <v>350</v>
      </c>
      <c r="EP99" s="62">
        <v>1230.6</v>
      </c>
      <c r="EQ99" s="84">
        <v>1319.3</v>
      </c>
      <c r="ER99" s="84">
        <v>1460.6</v>
      </c>
      <c r="ES99" s="84">
        <v>1483.8</v>
      </c>
      <c r="EU99" s="62">
        <f>EY99+EZ99+FA99</f>
        <v>2697.6</v>
      </c>
      <c r="EV99" s="84">
        <f>FB99+FC99+FD99</f>
        <v>4708.3</v>
      </c>
      <c r="EY99" s="62">
        <v>760.1</v>
      </c>
      <c r="EZ99" s="84">
        <v>719.2</v>
      </c>
      <c r="FA99" s="84">
        <v>1218.3</v>
      </c>
      <c r="FB99" s="84">
        <v>1399.4</v>
      </c>
      <c r="FC99" s="84">
        <v>1504.4</v>
      </c>
      <c r="FD99" s="84">
        <v>1804.5</v>
      </c>
      <c r="FE99" s="84">
        <v>1911.2</v>
      </c>
      <c r="FF99" s="84">
        <v>2159.9</v>
      </c>
      <c r="FG99" s="84">
        <v>1036.4</v>
      </c>
    </row>
    <row r="100" spans="1:155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7"/>
      <c r="BZ100" s="261"/>
      <c r="CC100" s="84">
        <v>6157.8</v>
      </c>
      <c r="CD100" s="84">
        <v>0</v>
      </c>
      <c r="CS100" s="268"/>
      <c r="EC100" s="126"/>
      <c r="EG100" s="62"/>
      <c r="EO100" s="62"/>
      <c r="EP100" s="62"/>
      <c r="EU100" s="62"/>
      <c r="EY100" s="62"/>
    </row>
    <row r="101" spans="1:155" s="84" customFormat="1" ht="36">
      <c r="A101" s="232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7"/>
      <c r="BZ101" s="261"/>
      <c r="CS101" s="268"/>
      <c r="EC101" s="126"/>
      <c r="EG101" s="62"/>
      <c r="EO101" s="62"/>
      <c r="EP101" s="62"/>
      <c r="EU101" s="62"/>
      <c r="EY101" s="62"/>
    </row>
    <row r="102" spans="1:163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33"/>
        <v>2382.1</v>
      </c>
      <c r="I102" s="203">
        <f t="shared" si="34"/>
        <v>3547</v>
      </c>
      <c r="J102" s="203">
        <f t="shared" si="35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36"/>
        <v>14804.6</v>
      </c>
      <c r="Y102" s="203">
        <f t="shared" si="37"/>
        <v>2095.3</v>
      </c>
      <c r="Z102" s="203">
        <f t="shared" si="38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40"/>
        <v>1842.3</v>
      </c>
      <c r="AR102" s="203">
        <f t="shared" si="41"/>
        <v>2663.3</v>
      </c>
      <c r="AS102" s="10">
        <f t="shared" si="42"/>
        <v>5134.1</v>
      </c>
      <c r="AT102" s="10">
        <f t="shared" si="43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7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1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8">
        <f>CT102+CU102+CV102+CW102</f>
        <v>18391.8</v>
      </c>
      <c r="CT102" s="84">
        <f t="shared" si="44"/>
        <v>2946.8</v>
      </c>
      <c r="CU102" s="84">
        <f>SUM(DA102:DC102)</f>
        <v>4360.5</v>
      </c>
      <c r="CV102" s="84">
        <f>SUM(DD102:DF102)</f>
        <v>6273.7</v>
      </c>
      <c r="CW102" s="84">
        <f t="shared" si="45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84">
        <f t="shared" si="46"/>
        <v>21715.7</v>
      </c>
      <c r="DM102" s="84">
        <f t="shared" si="47"/>
        <v>3018</v>
      </c>
      <c r="DN102" s="84">
        <f t="shared" si="48"/>
        <v>3948.9</v>
      </c>
      <c r="DO102" s="84">
        <f t="shared" si="49"/>
        <v>8437.7</v>
      </c>
      <c r="DP102" s="84">
        <f t="shared" si="50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D102" s="84">
        <f t="shared" si="51"/>
        <v>1900</v>
      </c>
      <c r="EE102" s="84">
        <f t="shared" si="52"/>
        <v>7082.9</v>
      </c>
      <c r="EF102" s="84">
        <f>EN102+EO102+EP102</f>
        <v>6921.3</v>
      </c>
      <c r="EG102" s="62">
        <f t="shared" si="53"/>
        <v>4842.2</v>
      </c>
      <c r="EH102" s="126">
        <v>563.3</v>
      </c>
      <c r="EI102" s="126">
        <v>582.1</v>
      </c>
      <c r="EJ102" s="126">
        <v>754.6</v>
      </c>
      <c r="EK102" s="84">
        <v>1094.6</v>
      </c>
      <c r="EL102" s="84">
        <v>1413.9</v>
      </c>
      <c r="EM102" s="84">
        <v>4574.4</v>
      </c>
      <c r="EN102" s="84">
        <v>1819.6</v>
      </c>
      <c r="EO102" s="62">
        <v>2835.8</v>
      </c>
      <c r="EP102" s="62">
        <v>2265.9</v>
      </c>
      <c r="EQ102" s="126">
        <v>2054.5</v>
      </c>
      <c r="ER102" s="126">
        <v>1518.3</v>
      </c>
      <c r="ES102" s="84">
        <v>1269.4</v>
      </c>
      <c r="EU102" s="62">
        <f>EY102+EZ102+FA102</f>
        <v>2065.9</v>
      </c>
      <c r="EV102" s="84">
        <f>FB102+FC102+FD102</f>
        <v>4791.9</v>
      </c>
      <c r="EY102" s="74">
        <v>398.9</v>
      </c>
      <c r="EZ102" s="126">
        <v>689.4</v>
      </c>
      <c r="FA102" s="126">
        <v>977.6</v>
      </c>
      <c r="FB102" s="126">
        <v>874.1</v>
      </c>
      <c r="FC102" s="126">
        <v>1540.2</v>
      </c>
      <c r="FD102" s="126">
        <v>2377.6</v>
      </c>
      <c r="FE102" s="126">
        <v>2079.3</v>
      </c>
      <c r="FF102" s="126">
        <v>2483.7</v>
      </c>
      <c r="FG102" s="126">
        <v>1933.6</v>
      </c>
    </row>
    <row r="103" spans="1:163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33"/>
        <v>1983.4</v>
      </c>
      <c r="I103" s="10">
        <f t="shared" si="34"/>
        <v>1999.2</v>
      </c>
      <c r="J103" s="10">
        <f t="shared" si="35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36"/>
        <v>5220</v>
      </c>
      <c r="Y103" s="10">
        <f t="shared" si="37"/>
        <v>846.1</v>
      </c>
      <c r="Z103" s="10">
        <f t="shared" si="38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40"/>
        <v>357.9</v>
      </c>
      <c r="AR103" s="10">
        <f t="shared" si="41"/>
        <v>426</v>
      </c>
      <c r="AS103" s="10">
        <f t="shared" si="42"/>
        <v>567.2</v>
      </c>
      <c r="AT103" s="10">
        <f t="shared" si="43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7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1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8">
        <v>1727.9</v>
      </c>
      <c r="CT103" s="84">
        <f t="shared" si="44"/>
        <v>316.4</v>
      </c>
      <c r="CU103" s="84">
        <f>SUM(DA103:DC103)</f>
        <v>275.7</v>
      </c>
      <c r="CV103" s="84">
        <f>SUM(DD103:DF103)</f>
        <v>711</v>
      </c>
      <c r="CW103" s="84">
        <f t="shared" si="45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84">
        <f t="shared" si="46"/>
        <v>2181.6</v>
      </c>
      <c r="DM103" s="84">
        <f t="shared" si="47"/>
        <v>431.5</v>
      </c>
      <c r="DN103" s="84">
        <f t="shared" si="48"/>
        <v>971.3</v>
      </c>
      <c r="DO103" s="84">
        <f t="shared" si="49"/>
        <v>427.6</v>
      </c>
      <c r="DP103" s="84">
        <f t="shared" si="50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C103" s="126"/>
      <c r="ED103" s="84">
        <f t="shared" si="51"/>
        <v>157.2</v>
      </c>
      <c r="EE103" s="84">
        <f t="shared" si="52"/>
        <v>438.1</v>
      </c>
      <c r="EF103" s="84">
        <f>EN103+EO103+EP103</f>
        <v>1510.5</v>
      </c>
      <c r="EG103" s="62">
        <f t="shared" si="53"/>
        <v>218.8</v>
      </c>
      <c r="EH103" s="84">
        <v>36.9</v>
      </c>
      <c r="EI103" s="84">
        <v>57.5</v>
      </c>
      <c r="EJ103" s="84">
        <v>62.8</v>
      </c>
      <c r="EK103" s="62">
        <v>107</v>
      </c>
      <c r="EL103" s="84">
        <v>172.5</v>
      </c>
      <c r="EM103" s="84">
        <v>158.6</v>
      </c>
      <c r="EN103" s="84">
        <v>1221.9</v>
      </c>
      <c r="EO103" s="62">
        <v>214.1</v>
      </c>
      <c r="EP103" s="62">
        <v>74.5</v>
      </c>
      <c r="EQ103" s="84">
        <v>85.5</v>
      </c>
      <c r="ER103" s="62">
        <v>67.2</v>
      </c>
      <c r="ES103" s="84">
        <v>66.1</v>
      </c>
      <c r="EU103" s="62">
        <f>EY103+EZ103+FA103</f>
        <v>656</v>
      </c>
      <c r="EV103" s="84">
        <f>FB103+FC103+FD103</f>
        <v>222.5</v>
      </c>
      <c r="EY103" s="62">
        <v>17.3</v>
      </c>
      <c r="EZ103" s="84">
        <v>199.6</v>
      </c>
      <c r="FA103" s="84">
        <v>439.1</v>
      </c>
      <c r="FB103" s="84">
        <v>104.2</v>
      </c>
      <c r="FC103" s="84">
        <v>45</v>
      </c>
      <c r="FD103" s="84">
        <v>73.3</v>
      </c>
      <c r="FE103" s="84">
        <v>78</v>
      </c>
      <c r="FF103" s="84">
        <v>132.4</v>
      </c>
      <c r="FG103" s="84">
        <v>151.5</v>
      </c>
    </row>
    <row r="104" spans="1:163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33"/>
        <v>138.9</v>
      </c>
      <c r="I104" s="203">
        <f t="shared" si="34"/>
        <v>302.8</v>
      </c>
      <c r="J104" s="203">
        <f t="shared" si="35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36"/>
        <v>304.6</v>
      </c>
      <c r="Y104" s="203">
        <f t="shared" si="37"/>
        <v>43.8</v>
      </c>
      <c r="Z104" s="203">
        <f t="shared" si="38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40"/>
        <v>143.5</v>
      </c>
      <c r="AR104" s="203">
        <f t="shared" si="41"/>
        <v>273.8</v>
      </c>
      <c r="AS104" s="203">
        <f t="shared" si="42"/>
        <v>59.1</v>
      </c>
      <c r="AT104" s="203">
        <f t="shared" si="43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8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2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8">
        <v>60.9</v>
      </c>
      <c r="CT104" s="84">
        <f t="shared" si="44"/>
        <v>0</v>
      </c>
      <c r="CU104" s="84">
        <f>SUM(DA104:DC104)</f>
        <v>60.4</v>
      </c>
      <c r="CV104" s="84">
        <f>SUM(DD104:DF104)</f>
        <v>0.5</v>
      </c>
      <c r="CW104" s="84">
        <f t="shared" si="45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84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D104" s="202" t="s">
        <v>350</v>
      </c>
      <c r="EE104" s="202" t="s">
        <v>350</v>
      </c>
      <c r="EF104" s="84">
        <f>EN104+EO104+EP104</f>
        <v>8.4</v>
      </c>
      <c r="EG104" s="62">
        <f t="shared" si="53"/>
        <v>12.2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84">
        <v>5.6</v>
      </c>
      <c r="EM104" s="84">
        <v>2.8</v>
      </c>
      <c r="EN104" s="84">
        <v>2.8</v>
      </c>
      <c r="EO104" s="62">
        <v>2.8</v>
      </c>
      <c r="EP104" s="62">
        <v>2.8</v>
      </c>
      <c r="EQ104" s="126">
        <v>2.8</v>
      </c>
      <c r="ER104" s="126">
        <v>4.7</v>
      </c>
      <c r="ES104" s="84">
        <v>4.7</v>
      </c>
      <c r="EU104" s="10" t="s">
        <v>350</v>
      </c>
      <c r="EV104" s="84">
        <f>FB104+FC104+FD104</f>
        <v>16.3</v>
      </c>
      <c r="EY104" s="201" t="s">
        <v>350</v>
      </c>
      <c r="EZ104" s="201" t="s">
        <v>350</v>
      </c>
      <c r="FA104" s="201" t="s">
        <v>350</v>
      </c>
      <c r="FB104" s="126">
        <v>4</v>
      </c>
      <c r="FC104" s="126">
        <v>4</v>
      </c>
      <c r="FD104" s="126">
        <v>8.3</v>
      </c>
      <c r="FE104" s="126">
        <v>5</v>
      </c>
      <c r="FF104" s="126">
        <v>6.9</v>
      </c>
      <c r="FG104" s="126">
        <v>4</v>
      </c>
    </row>
    <row r="105" spans="1:163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33"/>
        <v>303.2</v>
      </c>
      <c r="I105" s="10">
        <f t="shared" si="34"/>
        <v>42.9</v>
      </c>
      <c r="J105" s="10">
        <f t="shared" si="35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36"/>
        <v>158.4</v>
      </c>
      <c r="Y105" s="10">
        <f t="shared" si="37"/>
        <v>86.7</v>
      </c>
      <c r="Z105" s="10">
        <f t="shared" si="38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40"/>
        <v>230.5</v>
      </c>
      <c r="AR105" s="10">
        <f t="shared" si="41"/>
        <v>207.7</v>
      </c>
      <c r="AS105" s="10"/>
      <c r="AT105" s="10">
        <f t="shared" si="43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7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1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8">
        <v>132</v>
      </c>
      <c r="CT105" s="84">
        <f t="shared" si="44"/>
        <v>0</v>
      </c>
      <c r="CU105" s="84">
        <f>SUM(DA105:DC105)</f>
        <v>0</v>
      </c>
      <c r="CV105" s="84">
        <f>SUM(DD105:DF105)</f>
        <v>0</v>
      </c>
      <c r="CW105" s="84">
        <f t="shared" si="45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62">
        <f t="shared" si="46"/>
        <v>185</v>
      </c>
      <c r="DM105" s="84">
        <f t="shared" si="47"/>
        <v>46.3</v>
      </c>
      <c r="DN105" s="84">
        <f t="shared" si="48"/>
        <v>63</v>
      </c>
      <c r="DO105" s="84">
        <f t="shared" si="49"/>
        <v>46.7</v>
      </c>
      <c r="DP105" s="84">
        <f t="shared" si="50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C105" s="126"/>
      <c r="ED105" s="84">
        <f t="shared" si="51"/>
        <v>349</v>
      </c>
      <c r="EE105" s="84">
        <f t="shared" si="52"/>
        <v>360.3</v>
      </c>
      <c r="EF105" s="84">
        <f>EN105+EO105+EP105</f>
        <v>348.3</v>
      </c>
      <c r="EG105" s="201" t="s">
        <v>350</v>
      </c>
      <c r="EH105" s="84">
        <v>116.1</v>
      </c>
      <c r="EI105" s="84">
        <v>116.1</v>
      </c>
      <c r="EJ105" s="84">
        <v>116.8</v>
      </c>
      <c r="EK105" s="84">
        <v>128.1</v>
      </c>
      <c r="EL105" s="84">
        <v>116.1</v>
      </c>
      <c r="EM105" s="84">
        <v>116.1</v>
      </c>
      <c r="EN105" s="84">
        <v>116.1</v>
      </c>
      <c r="EO105" s="62">
        <v>116.1</v>
      </c>
      <c r="EP105" s="62">
        <v>116.1</v>
      </c>
      <c r="EQ105" s="84">
        <v>116.1</v>
      </c>
      <c r="ER105" s="201" t="s">
        <v>350</v>
      </c>
      <c r="ES105" s="201" t="s">
        <v>350</v>
      </c>
      <c r="EU105" s="62">
        <f>EY105+EZ105+FA105</f>
        <v>180.1</v>
      </c>
      <c r="EV105" s="84">
        <v>58</v>
      </c>
      <c r="EY105" s="62">
        <v>58</v>
      </c>
      <c r="EZ105" s="84">
        <v>58</v>
      </c>
      <c r="FA105" s="84">
        <v>64.1</v>
      </c>
      <c r="FB105" s="84">
        <v>58</v>
      </c>
      <c r="FC105" s="201" t="s">
        <v>350</v>
      </c>
      <c r="FD105" s="201" t="s">
        <v>350</v>
      </c>
      <c r="FE105" s="201" t="s">
        <v>350</v>
      </c>
      <c r="FF105" s="201" t="s">
        <v>350</v>
      </c>
      <c r="FG105" s="201" t="s">
        <v>350</v>
      </c>
    </row>
    <row r="106" spans="2:155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7"/>
      <c r="BZ106" s="261"/>
      <c r="CS106" s="268"/>
      <c r="EC106" s="126"/>
      <c r="EG106" s="62"/>
      <c r="EO106" s="62"/>
      <c r="EP106" s="62"/>
      <c r="EU106" s="62"/>
      <c r="EY106" s="62"/>
    </row>
    <row r="107" spans="1:155" s="84" customFormat="1" ht="12">
      <c r="A107" s="232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7"/>
      <c r="BZ107" s="261"/>
      <c r="CS107" s="268"/>
      <c r="EC107" s="126"/>
      <c r="EG107" s="62"/>
      <c r="EO107" s="62"/>
      <c r="EP107" s="62"/>
      <c r="EU107" s="62"/>
      <c r="EY107" s="62"/>
    </row>
    <row r="108" spans="1:163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33"/>
        <v>7</v>
      </c>
      <c r="I108" s="205">
        <f t="shared" si="34"/>
        <v>4</v>
      </c>
      <c r="J108" s="205">
        <f t="shared" si="35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36"/>
        <v>5</v>
      </c>
      <c r="Y108" s="205">
        <f t="shared" si="37"/>
        <v>0</v>
      </c>
      <c r="Z108" s="205">
        <f t="shared" si="38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40"/>
        <v>0</v>
      </c>
      <c r="AR108" s="10">
        <f t="shared" si="41"/>
        <v>0</v>
      </c>
      <c r="AS108" s="10">
        <f t="shared" si="42"/>
        <v>2</v>
      </c>
      <c r="AT108" s="10">
        <f t="shared" si="43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7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1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8">
        <f>CT108+CU108+CV108+CW108</f>
        <v>20</v>
      </c>
      <c r="CT108" s="84">
        <f t="shared" si="44"/>
        <v>0</v>
      </c>
      <c r="CW108" s="84">
        <f t="shared" si="45"/>
        <v>20</v>
      </c>
      <c r="DH108" s="84">
        <v>10</v>
      </c>
      <c r="DI108" s="84">
        <v>10</v>
      </c>
      <c r="DJ108" s="84">
        <f>SUM(CX108:DI108)</f>
        <v>20</v>
      </c>
      <c r="DL108" s="84">
        <f t="shared" si="46"/>
        <v>14</v>
      </c>
      <c r="DM108" s="84">
        <f t="shared" si="47"/>
        <v>11</v>
      </c>
      <c r="DN108" s="84">
        <f t="shared" si="48"/>
        <v>2</v>
      </c>
      <c r="DO108" s="84">
        <f t="shared" si="49"/>
        <v>1</v>
      </c>
      <c r="DP108" s="84">
        <f t="shared" si="50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C108" s="126"/>
      <c r="ED108" s="205" t="s">
        <v>350</v>
      </c>
      <c r="EE108" s="205" t="s">
        <v>350</v>
      </c>
      <c r="EF108" s="205" t="s">
        <v>350</v>
      </c>
      <c r="EG108" s="205" t="s">
        <v>350</v>
      </c>
      <c r="EH108" s="84">
        <v>0</v>
      </c>
      <c r="EI108" s="84">
        <v>0</v>
      </c>
      <c r="EJ108" s="84">
        <v>0</v>
      </c>
      <c r="EK108" s="84">
        <v>1</v>
      </c>
      <c r="EL108" s="205" t="s">
        <v>350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/>
      <c r="EU108" s="205" t="s">
        <v>350</v>
      </c>
      <c r="EV108" s="205" t="s">
        <v>350</v>
      </c>
      <c r="EY108" s="205" t="s">
        <v>350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</row>
    <row r="109" spans="1:163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33"/>
        <v>596</v>
      </c>
      <c r="I109" s="205">
        <f t="shared" si="34"/>
        <v>2014</v>
      </c>
      <c r="J109" s="205">
        <f t="shared" si="35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36"/>
        <v>3008</v>
      </c>
      <c r="Y109" s="205">
        <f t="shared" si="37"/>
        <v>1032</v>
      </c>
      <c r="Z109" s="205">
        <f t="shared" si="38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40"/>
        <v>686.1</v>
      </c>
      <c r="AR109" s="10">
        <f t="shared" si="41"/>
        <v>694.1</v>
      </c>
      <c r="AS109" s="10">
        <f t="shared" si="42"/>
        <v>1216.1</v>
      </c>
      <c r="AT109" s="10">
        <f t="shared" si="43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7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1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8">
        <f>CT109+CU109+CV109+CW109</f>
        <v>3694.6</v>
      </c>
      <c r="CT109" s="84">
        <f t="shared" si="44"/>
        <v>1373.6</v>
      </c>
      <c r="CU109" s="84">
        <f>SUM(DA109:DC109)</f>
        <v>278</v>
      </c>
      <c r="CV109" s="84">
        <f>SUM(DD109:DF109)</f>
        <v>695</v>
      </c>
      <c r="CW109" s="84">
        <f t="shared" si="45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84">
        <f t="shared" si="46"/>
        <v>1621</v>
      </c>
      <c r="DM109" s="84">
        <f t="shared" si="47"/>
        <v>223</v>
      </c>
      <c r="DN109" s="84">
        <f t="shared" si="48"/>
        <v>275</v>
      </c>
      <c r="DO109" s="84">
        <f t="shared" si="49"/>
        <v>481</v>
      </c>
      <c r="DP109" s="84">
        <f t="shared" si="50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C109" s="126"/>
      <c r="ED109" s="205" t="s">
        <v>350</v>
      </c>
      <c r="EE109" s="84">
        <f t="shared" si="52"/>
        <v>391</v>
      </c>
      <c r="EF109" s="84">
        <f>EN109+EO109+EP109</f>
        <v>674</v>
      </c>
      <c r="EG109" s="62">
        <f t="shared" si="53"/>
        <v>610</v>
      </c>
      <c r="EH109" s="209">
        <v>0</v>
      </c>
      <c r="EI109" s="205">
        <v>0</v>
      </c>
      <c r="EJ109" s="10">
        <v>0</v>
      </c>
      <c r="EK109" s="84">
        <v>54</v>
      </c>
      <c r="EL109" s="205">
        <v>135</v>
      </c>
      <c r="EM109" s="62">
        <v>202</v>
      </c>
      <c r="EN109" s="62">
        <v>170</v>
      </c>
      <c r="EO109" s="62">
        <v>234</v>
      </c>
      <c r="EP109" s="62">
        <v>270</v>
      </c>
      <c r="EQ109" s="62">
        <v>236</v>
      </c>
      <c r="ER109" s="84">
        <v>222</v>
      </c>
      <c r="ES109" s="84">
        <v>152</v>
      </c>
      <c r="EU109" s="205" t="s">
        <v>350</v>
      </c>
      <c r="EV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</row>
    <row r="110" spans="1:155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33"/>
        <v>600</v>
      </c>
      <c r="I110" s="205">
        <f t="shared" si="34"/>
        <v>160</v>
      </c>
      <c r="J110" s="205">
        <f t="shared" si="35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36"/>
        <v>375</v>
      </c>
      <c r="Y110" s="205">
        <f t="shared" si="37"/>
        <v>375</v>
      </c>
      <c r="Z110" s="205">
        <f t="shared" si="38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40"/>
        <v>0</v>
      </c>
      <c r="AR110" s="10">
        <f t="shared" si="41"/>
        <v>0</v>
      </c>
      <c r="AS110" s="10"/>
      <c r="AT110" s="10">
        <f t="shared" si="43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7">
        <v>0</v>
      </c>
      <c r="BZ110" s="261"/>
      <c r="CS110" s="268">
        <f>CT110+CU110+CV110+CW110</f>
        <v>0</v>
      </c>
      <c r="DQ110" s="62"/>
      <c r="DR110" s="62"/>
      <c r="DS110" s="62" t="s">
        <v>351</v>
      </c>
      <c r="DT110" s="62"/>
      <c r="DU110" s="62"/>
      <c r="DV110" s="62"/>
      <c r="DW110" s="62"/>
      <c r="DX110" s="62"/>
      <c r="EC110" s="126"/>
      <c r="ED110" s="205" t="s">
        <v>350</v>
      </c>
      <c r="EE110" s="205" t="s">
        <v>350</v>
      </c>
      <c r="EF110" s="205" t="s">
        <v>350</v>
      </c>
      <c r="EG110" s="205" t="s">
        <v>350</v>
      </c>
      <c r="EH110" s="62">
        <v>0</v>
      </c>
      <c r="EI110" s="62">
        <v>0</v>
      </c>
      <c r="EJ110" s="62">
        <v>0</v>
      </c>
      <c r="EK110" s="84">
        <v>0</v>
      </c>
      <c r="EL110" s="201" t="s">
        <v>350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U110" s="62"/>
      <c r="EY110" s="62"/>
    </row>
    <row r="111" spans="1:163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33"/>
        <v>257</v>
      </c>
      <c r="I111" s="205">
        <f t="shared" si="34"/>
        <v>181</v>
      </c>
      <c r="J111" s="205">
        <f t="shared" si="35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36"/>
        <v>1386</v>
      </c>
      <c r="Y111" s="205">
        <f t="shared" si="37"/>
        <v>500</v>
      </c>
      <c r="Z111" s="205">
        <f t="shared" si="38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40"/>
        <v>584.4</v>
      </c>
      <c r="AR111" s="10">
        <f t="shared" si="41"/>
        <v>659.4</v>
      </c>
      <c r="AS111" s="10">
        <f t="shared" si="42"/>
        <v>390.4</v>
      </c>
      <c r="AT111" s="10">
        <f t="shared" si="43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7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1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8">
        <f>CT111+CU111+CV111+CW111</f>
        <v>1232</v>
      </c>
      <c r="CT111" s="84">
        <f t="shared" si="44"/>
        <v>429</v>
      </c>
      <c r="CU111" s="84">
        <f>SUM(DA111:DC111)</f>
        <v>283</v>
      </c>
      <c r="CV111" s="84">
        <f>SUM(DD111:DF111)</f>
        <v>196</v>
      </c>
      <c r="CW111" s="84">
        <f t="shared" si="45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84">
        <f t="shared" si="46"/>
        <v>1246</v>
      </c>
      <c r="DM111" s="84">
        <f t="shared" si="47"/>
        <v>474</v>
      </c>
      <c r="DN111" s="84">
        <f t="shared" si="48"/>
        <v>283</v>
      </c>
      <c r="DO111" s="84">
        <f t="shared" si="49"/>
        <v>224</v>
      </c>
      <c r="DP111" s="84">
        <f t="shared" si="50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C111" s="126"/>
      <c r="ED111" s="84">
        <f t="shared" si="51"/>
        <v>389</v>
      </c>
      <c r="EE111" s="84">
        <f t="shared" si="52"/>
        <v>285</v>
      </c>
      <c r="EF111" s="84">
        <f>EN111+EO111+EP111</f>
        <v>166</v>
      </c>
      <c r="EG111" s="62">
        <f t="shared" si="53"/>
        <v>169</v>
      </c>
      <c r="EH111" s="84">
        <v>116</v>
      </c>
      <c r="EI111" s="84">
        <v>163</v>
      </c>
      <c r="EJ111" s="84">
        <v>110</v>
      </c>
      <c r="EK111" s="84">
        <v>97</v>
      </c>
      <c r="EL111" s="84">
        <v>112</v>
      </c>
      <c r="EM111" s="62">
        <v>76</v>
      </c>
      <c r="EN111" s="62">
        <v>63</v>
      </c>
      <c r="EO111" s="62">
        <v>52</v>
      </c>
      <c r="EP111" s="62">
        <v>51</v>
      </c>
      <c r="EQ111" s="84">
        <v>54</v>
      </c>
      <c r="ER111" s="84">
        <v>58</v>
      </c>
      <c r="ES111" s="84">
        <v>57</v>
      </c>
      <c r="EU111" s="62">
        <f>EY111+EZ111+FA111</f>
        <v>238</v>
      </c>
      <c r="EV111" s="84">
        <f>FB111+FC111+FD111</f>
        <v>118</v>
      </c>
      <c r="EY111" s="205">
        <v>64</v>
      </c>
      <c r="EZ111" s="84">
        <v>113</v>
      </c>
      <c r="FA111" s="84">
        <v>61</v>
      </c>
      <c r="FB111" s="84">
        <v>53</v>
      </c>
      <c r="FC111" s="84">
        <v>29</v>
      </c>
      <c r="FD111" s="84">
        <v>36</v>
      </c>
      <c r="FE111" s="84">
        <v>33</v>
      </c>
      <c r="FF111" s="84">
        <v>14</v>
      </c>
      <c r="FG111" s="84">
        <v>26</v>
      </c>
    </row>
    <row r="112" spans="1:155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7"/>
      <c r="BZ112" s="261"/>
      <c r="CS112" s="268"/>
      <c r="EC112" s="126"/>
      <c r="EG112" s="62"/>
      <c r="EO112" s="62"/>
      <c r="EP112" s="62"/>
      <c r="EU112" s="62"/>
      <c r="EY112" s="62"/>
    </row>
    <row r="113" spans="1:155" s="84" customFormat="1" ht="24">
      <c r="A113" s="232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7"/>
      <c r="BZ113" s="261"/>
      <c r="CS113" s="268"/>
      <c r="EC113" s="126"/>
      <c r="EG113" s="62"/>
      <c r="EO113" s="62"/>
      <c r="EP113" s="62"/>
      <c r="EU113" s="62"/>
      <c r="EY113" s="62"/>
    </row>
    <row r="114" spans="1:155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63" ref="G114:G120">K114+L114+M114</f>
        <v>3</v>
      </c>
      <c r="H114" s="205">
        <f t="shared" si="33"/>
        <v>4</v>
      </c>
      <c r="I114" s="205">
        <f t="shared" si="34"/>
        <v>1</v>
      </c>
      <c r="J114" s="205">
        <f t="shared" si="35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36"/>
        <v>2</v>
      </c>
      <c r="Y114" s="205">
        <f t="shared" si="37"/>
        <v>0</v>
      </c>
      <c r="Z114" s="205">
        <f t="shared" si="38"/>
        <v>0</v>
      </c>
      <c r="AA114" s="205">
        <f aca="true" t="shared" si="64" ref="AA114:AA120">AI114+AJ114+AK114</f>
        <v>2</v>
      </c>
      <c r="AB114" s="205">
        <f aca="true" t="shared" si="65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40"/>
        <v>0</v>
      </c>
      <c r="AR114" s="10">
        <f t="shared" si="41"/>
        <v>3</v>
      </c>
      <c r="AS114" s="10"/>
      <c r="AT114" s="10">
        <f t="shared" si="43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7"/>
      <c r="BZ114" s="261"/>
      <c r="CS114" s="268"/>
      <c r="EC114" s="126"/>
      <c r="EG114" s="62"/>
      <c r="EO114" s="62"/>
      <c r="EP114" s="62"/>
      <c r="EU114" s="62"/>
      <c r="EY114" s="62"/>
    </row>
    <row r="115" spans="1:155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63"/>
        <v>20</v>
      </c>
      <c r="H115" s="205">
        <f t="shared" si="33"/>
        <v>5</v>
      </c>
      <c r="I115" s="205">
        <f t="shared" si="34"/>
        <v>1</v>
      </c>
      <c r="J115" s="205">
        <f t="shared" si="35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36"/>
        <v>0</v>
      </c>
      <c r="Y115" s="205">
        <f t="shared" si="37"/>
        <v>0</v>
      </c>
      <c r="Z115" s="205">
        <f t="shared" si="38"/>
        <v>0</v>
      </c>
      <c r="AA115" s="205">
        <f t="shared" si="64"/>
        <v>0</v>
      </c>
      <c r="AB115" s="205">
        <f t="shared" si="65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40"/>
        <v>1</v>
      </c>
      <c r="AR115" s="10">
        <f t="shared" si="41"/>
        <v>0</v>
      </c>
      <c r="AS115" s="10"/>
      <c r="AT115" s="10">
        <f t="shared" si="43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7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1"/>
      <c r="CS115" s="268"/>
      <c r="EC115" s="126"/>
      <c r="EG115" s="62"/>
      <c r="EO115" s="62"/>
      <c r="EP115" s="62"/>
      <c r="EU115" s="62"/>
      <c r="EY115" s="62"/>
    </row>
    <row r="116" spans="1:163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63"/>
        <v>199.4</v>
      </c>
      <c r="H116" s="203">
        <f t="shared" si="33"/>
        <v>139.7</v>
      </c>
      <c r="I116" s="203">
        <f t="shared" si="34"/>
        <v>148.4</v>
      </c>
      <c r="J116" s="203">
        <f t="shared" si="35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36"/>
        <v>0</v>
      </c>
      <c r="Y116" s="203">
        <f t="shared" si="37"/>
        <v>0</v>
      </c>
      <c r="Z116" s="203">
        <f t="shared" si="38"/>
        <v>0</v>
      </c>
      <c r="AA116" s="203">
        <f t="shared" si="64"/>
        <v>0</v>
      </c>
      <c r="AB116" s="203">
        <f t="shared" si="65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40"/>
        <v>146.9</v>
      </c>
      <c r="AR116" s="203">
        <f t="shared" si="41"/>
        <v>122.5</v>
      </c>
      <c r="AS116" s="203">
        <f t="shared" si="42"/>
        <v>150</v>
      </c>
      <c r="AT116" s="203">
        <f t="shared" si="43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8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2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70">
        <v>982.9</v>
      </c>
      <c r="CT116" s="126">
        <f t="shared" si="44"/>
        <v>262.1</v>
      </c>
      <c r="CU116" s="126">
        <f>SUM(DA116:DC116)</f>
        <v>267.6</v>
      </c>
      <c r="CV116" s="126">
        <f>SUM(DD116:DF116)</f>
        <v>210.4</v>
      </c>
      <c r="CW116" s="126">
        <f t="shared" si="45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84">
        <f t="shared" si="46"/>
        <v>771.8</v>
      </c>
      <c r="DM116" s="84">
        <f t="shared" si="47"/>
        <v>189.3</v>
      </c>
      <c r="DN116" s="84">
        <f t="shared" si="48"/>
        <v>115.4</v>
      </c>
      <c r="DO116" s="84">
        <f t="shared" si="49"/>
        <v>135.3</v>
      </c>
      <c r="DP116" s="84">
        <f t="shared" si="50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D116" s="84">
        <f t="shared" si="51"/>
        <v>100</v>
      </c>
      <c r="EE116" s="84">
        <f t="shared" si="52"/>
        <v>284.8</v>
      </c>
      <c r="EF116" s="84">
        <f>EN116+EO116+EP116</f>
        <v>64</v>
      </c>
      <c r="EG116" s="62">
        <f t="shared" si="53"/>
        <v>74.3</v>
      </c>
      <c r="EH116" s="126">
        <v>18.3</v>
      </c>
      <c r="EI116" s="126">
        <v>23.2</v>
      </c>
      <c r="EJ116" s="126">
        <v>58.5</v>
      </c>
      <c r="EK116" s="84">
        <v>237.1</v>
      </c>
      <c r="EL116" s="126">
        <v>32.6</v>
      </c>
      <c r="EM116" s="126">
        <v>15.1</v>
      </c>
      <c r="EN116" s="84">
        <v>11.9</v>
      </c>
      <c r="EO116" s="62">
        <v>26.2</v>
      </c>
      <c r="EP116" s="62">
        <v>25.9</v>
      </c>
      <c r="EQ116" s="126">
        <v>27.7</v>
      </c>
      <c r="ER116" s="126">
        <v>28.3</v>
      </c>
      <c r="ES116" s="84">
        <v>18.3</v>
      </c>
      <c r="EU116" s="62">
        <f>EY116+EZ116+FA116</f>
        <v>45.3</v>
      </c>
      <c r="EV116" s="84">
        <f>FB116+FC116+FD116</f>
        <v>54.6</v>
      </c>
      <c r="EY116" s="74">
        <v>11</v>
      </c>
      <c r="EZ116" s="126">
        <v>21.5</v>
      </c>
      <c r="FA116" s="126">
        <v>12.8</v>
      </c>
      <c r="FB116" s="126">
        <v>13</v>
      </c>
      <c r="FC116" s="126">
        <v>20.7</v>
      </c>
      <c r="FD116" s="126">
        <v>20.9</v>
      </c>
      <c r="FE116" s="126">
        <v>10.5</v>
      </c>
      <c r="FF116" s="126">
        <v>18.8</v>
      </c>
      <c r="FG116" s="126">
        <v>15.3</v>
      </c>
    </row>
    <row r="117" spans="1:155" s="84" customFormat="1" ht="36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63"/>
        <v>85</v>
      </c>
      <c r="H117" s="205">
        <f t="shared" si="33"/>
        <v>57</v>
      </c>
      <c r="I117" s="205">
        <f t="shared" si="34"/>
        <v>265</v>
      </c>
      <c r="J117" s="205">
        <f t="shared" si="35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36"/>
        <v>814</v>
      </c>
      <c r="Y117" s="205">
        <f t="shared" si="37"/>
        <v>194</v>
      </c>
      <c r="Z117" s="205">
        <f t="shared" si="38"/>
        <v>541</v>
      </c>
      <c r="AA117" s="205">
        <f t="shared" si="64"/>
        <v>1</v>
      </c>
      <c r="AB117" s="205">
        <f t="shared" si="65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40"/>
        <v>140.4</v>
      </c>
      <c r="AR117" s="10">
        <f t="shared" si="41"/>
        <v>73.4</v>
      </c>
      <c r="AS117" s="10">
        <f t="shared" si="42"/>
        <v>89.2</v>
      </c>
      <c r="AT117" s="10">
        <f t="shared" si="43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7"/>
      <c r="BZ117" s="261"/>
      <c r="CS117" s="268">
        <f>CT117+CU117+CV117+CW117</f>
        <v>0</v>
      </c>
      <c r="EC117" s="126"/>
      <c r="EG117" s="62"/>
      <c r="EO117" s="62"/>
      <c r="EP117" s="62"/>
      <c r="EU117" s="62"/>
      <c r="EY117" s="62"/>
    </row>
    <row r="118" spans="1:163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63"/>
        <v>40858.2</v>
      </c>
      <c r="H118" s="10">
        <f t="shared" si="33"/>
        <v>35461</v>
      </c>
      <c r="I118" s="10">
        <f t="shared" si="34"/>
        <v>43229.1</v>
      </c>
      <c r="J118" s="10">
        <f t="shared" si="35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36"/>
        <v>140777.8</v>
      </c>
      <c r="Y118" s="10">
        <f t="shared" si="37"/>
        <v>14536.2</v>
      </c>
      <c r="Z118" s="10">
        <f t="shared" si="38"/>
        <v>33537</v>
      </c>
      <c r="AA118" s="10">
        <f t="shared" si="64"/>
        <v>39257.6</v>
      </c>
      <c r="AB118" s="10">
        <f t="shared" si="65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40"/>
        <v>44126.1</v>
      </c>
      <c r="AR118" s="10">
        <f t="shared" si="41"/>
        <v>37579.6</v>
      </c>
      <c r="AS118" s="10">
        <f t="shared" si="42"/>
        <v>39575.3</v>
      </c>
      <c r="AT118" s="10">
        <f t="shared" si="43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7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1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8">
        <v>183711.7</v>
      </c>
      <c r="CT118" s="84">
        <f t="shared" si="44"/>
        <v>50074.1</v>
      </c>
      <c r="CU118" s="84">
        <f>SUM(DA118:DC118)</f>
        <v>43972.9</v>
      </c>
      <c r="CV118" s="84">
        <f>SUM(DD118:DF118)</f>
        <v>39507.3</v>
      </c>
      <c r="CW118" s="84">
        <f t="shared" si="45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84">
        <f t="shared" si="46"/>
        <v>192441.9</v>
      </c>
      <c r="DM118" s="84">
        <f t="shared" si="47"/>
        <v>52246.8</v>
      </c>
      <c r="DN118" s="84">
        <f t="shared" si="48"/>
        <v>47110.4</v>
      </c>
      <c r="DO118" s="84">
        <f t="shared" si="49"/>
        <v>41695.4</v>
      </c>
      <c r="DP118" s="84">
        <f t="shared" si="50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C118" s="126"/>
      <c r="ED118" s="84">
        <f t="shared" si="51"/>
        <v>40603</v>
      </c>
      <c r="EE118" s="84">
        <f t="shared" si="52"/>
        <v>28658.7</v>
      </c>
      <c r="EF118" s="84">
        <f>EN118+EO118+EP118</f>
        <v>40631.2</v>
      </c>
      <c r="EG118" s="62">
        <f t="shared" si="53"/>
        <v>57460</v>
      </c>
      <c r="EH118" s="84">
        <v>12392.6</v>
      </c>
      <c r="EI118" s="84">
        <v>12623.6</v>
      </c>
      <c r="EJ118" s="84">
        <v>15586.8</v>
      </c>
      <c r="EK118" s="84">
        <v>10628.9</v>
      </c>
      <c r="EL118" s="84">
        <v>10528.6</v>
      </c>
      <c r="EM118" s="84">
        <v>7501.2</v>
      </c>
      <c r="EN118" s="84">
        <v>9444.6</v>
      </c>
      <c r="EO118" s="62">
        <v>14695</v>
      </c>
      <c r="EP118" s="62">
        <v>16491.6</v>
      </c>
      <c r="EQ118" s="84">
        <v>19033.1</v>
      </c>
      <c r="ER118" s="84">
        <v>20024.6</v>
      </c>
      <c r="ES118" s="84">
        <v>18402.3</v>
      </c>
      <c r="EU118" s="62">
        <f>EY118+EZ118+FA118</f>
        <v>41650.6</v>
      </c>
      <c r="EV118" s="84">
        <f>FB118+FC118+FD118</f>
        <v>29288.7</v>
      </c>
      <c r="EY118" s="62">
        <v>14129</v>
      </c>
      <c r="EZ118" s="84">
        <v>14956.1</v>
      </c>
      <c r="FA118" s="84">
        <v>12565.5</v>
      </c>
      <c r="FB118" s="84">
        <v>10521.8</v>
      </c>
      <c r="FC118" s="84">
        <v>9943.9</v>
      </c>
      <c r="FD118" s="84">
        <v>8823</v>
      </c>
      <c r="FE118" s="84">
        <v>10867.4</v>
      </c>
      <c r="FF118" s="84">
        <v>12303.9</v>
      </c>
      <c r="FG118" s="84">
        <v>10677.2</v>
      </c>
    </row>
    <row r="119" spans="1:155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63"/>
        <v>5425</v>
      </c>
      <c r="H119" s="205">
        <f t="shared" si="33"/>
        <v>4756</v>
      </c>
      <c r="I119" s="205">
        <f t="shared" si="34"/>
        <v>13095</v>
      </c>
      <c r="J119" s="205">
        <f t="shared" si="35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36"/>
        <v>41128</v>
      </c>
      <c r="Y119" s="205">
        <f t="shared" si="37"/>
        <v>11049</v>
      </c>
      <c r="Z119" s="205">
        <f t="shared" si="38"/>
        <v>3517</v>
      </c>
      <c r="AA119" s="205">
        <f t="shared" si="64"/>
        <v>9713</v>
      </c>
      <c r="AB119" s="205">
        <f t="shared" si="65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40"/>
        <v>13710</v>
      </c>
      <c r="AR119" s="10">
        <f t="shared" si="41"/>
        <v>16660</v>
      </c>
      <c r="AS119" s="10">
        <f t="shared" si="42"/>
        <v>5997</v>
      </c>
      <c r="AT119" s="10">
        <f t="shared" si="43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7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1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8">
        <f>CT119+CU119+CV119+CW119</f>
        <v>0</v>
      </c>
      <c r="EC119" s="126"/>
      <c r="EG119" s="62"/>
      <c r="EO119" s="62"/>
      <c r="EP119" s="62"/>
      <c r="EU119" s="62"/>
      <c r="EY119" s="62"/>
    </row>
    <row r="120" spans="1:155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63"/>
        <v>6924.2</v>
      </c>
      <c r="H120" s="10">
        <f t="shared" si="33"/>
        <v>7042.5</v>
      </c>
      <c r="I120" s="10">
        <f t="shared" si="34"/>
        <v>7224.6</v>
      </c>
      <c r="J120" s="10">
        <f t="shared" si="35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36"/>
        <v>33674.7</v>
      </c>
      <c r="Y120" s="10">
        <f t="shared" si="37"/>
        <v>8635.8</v>
      </c>
      <c r="Z120" s="10">
        <f t="shared" si="38"/>
        <v>8287.1</v>
      </c>
      <c r="AA120" s="10">
        <f t="shared" si="64"/>
        <v>8169</v>
      </c>
      <c r="AB120" s="10">
        <f t="shared" si="65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40"/>
        <v>8509.5</v>
      </c>
      <c r="AR120" s="10">
        <f t="shared" si="41"/>
        <v>8600.3</v>
      </c>
      <c r="AS120" s="10">
        <f t="shared" si="42"/>
        <v>10012.3</v>
      </c>
      <c r="AT120" s="10">
        <f t="shared" si="43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7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1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8">
        <v>49202.3</v>
      </c>
      <c r="CT120" s="84">
        <f t="shared" si="44"/>
        <v>13577.3</v>
      </c>
      <c r="CU120" s="84">
        <f>SUM(DA120:DC120)</f>
        <v>9230.8</v>
      </c>
      <c r="CV120" s="84">
        <f>SUM(DD120:DF120)</f>
        <v>11204.3</v>
      </c>
      <c r="CW120" s="84">
        <f t="shared" si="45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EC120" s="126"/>
      <c r="EG120" s="62"/>
      <c r="EO120" s="62"/>
      <c r="EP120" s="62"/>
      <c r="EU120" s="62"/>
      <c r="EY120" s="62"/>
    </row>
    <row r="121" spans="2:155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7"/>
      <c r="BZ121" s="261"/>
      <c r="CS121" s="268"/>
      <c r="EC121" s="126"/>
      <c r="EG121" s="62"/>
      <c r="EU121" s="62"/>
      <c r="EY121" s="62"/>
    </row>
    <row r="122" spans="1:155" s="84" customFormat="1" ht="24">
      <c r="A122" s="232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7"/>
      <c r="BZ122" s="261"/>
      <c r="CS122" s="268"/>
      <c r="EC122" s="126"/>
      <c r="EG122" s="62"/>
      <c r="EU122" s="62"/>
      <c r="EY122" s="62"/>
    </row>
    <row r="123" spans="1:163" s="84" customFormat="1" ht="24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33"/>
        <v>23369.4</v>
      </c>
      <c r="I123" s="10">
        <f t="shared" si="34"/>
        <v>22647.8</v>
      </c>
      <c r="J123" s="10">
        <f t="shared" si="35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36"/>
        <v>7470.3</v>
      </c>
      <c r="Y123" s="10">
        <f t="shared" si="37"/>
        <v>1772.3</v>
      </c>
      <c r="Z123" s="10">
        <f t="shared" si="38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40"/>
        <v>1146.3</v>
      </c>
      <c r="AR123" s="10">
        <f t="shared" si="41"/>
        <v>1380.6</v>
      </c>
      <c r="AS123" s="10">
        <f t="shared" si="42"/>
        <v>1292.3</v>
      </c>
      <c r="AT123" s="10">
        <f t="shared" si="43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7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1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8">
        <v>6025.1</v>
      </c>
      <c r="CT123" s="84">
        <f t="shared" si="44"/>
        <v>0</v>
      </c>
      <c r="CV123" s="84">
        <v>142.6</v>
      </c>
      <c r="CW123" s="84">
        <f t="shared" si="45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84">
        <f t="shared" si="46"/>
        <v>5918.3</v>
      </c>
      <c r="DM123" s="84">
        <f t="shared" si="47"/>
        <v>1204.4</v>
      </c>
      <c r="DN123" s="84">
        <f t="shared" si="48"/>
        <v>1387</v>
      </c>
      <c r="DO123" s="84">
        <f t="shared" si="49"/>
        <v>1904.8</v>
      </c>
      <c r="DP123" s="84">
        <f t="shared" si="50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C123" s="126"/>
      <c r="ED123" s="84">
        <f t="shared" si="51"/>
        <v>61.7</v>
      </c>
      <c r="EE123" s="84">
        <f t="shared" si="52"/>
        <v>442.9</v>
      </c>
      <c r="EF123" s="201" t="s">
        <v>350</v>
      </c>
      <c r="EG123" s="62">
        <f>ER123+ES123</f>
        <v>88</v>
      </c>
      <c r="EH123" s="84">
        <v>61.7</v>
      </c>
      <c r="EI123" s="84">
        <v>0</v>
      </c>
      <c r="EJ123" s="84">
        <v>0</v>
      </c>
      <c r="EK123" s="84">
        <v>1</v>
      </c>
      <c r="EL123" s="84">
        <v>2</v>
      </c>
      <c r="EM123" s="126">
        <v>439.9</v>
      </c>
      <c r="EN123" s="201" t="s">
        <v>350</v>
      </c>
      <c r="EO123" s="201" t="s">
        <v>350</v>
      </c>
      <c r="EP123" s="201" t="s">
        <v>350</v>
      </c>
      <c r="EQ123" s="10" t="s">
        <v>350</v>
      </c>
      <c r="ER123" s="10">
        <v>55.1</v>
      </c>
      <c r="ES123" s="84">
        <v>32.9</v>
      </c>
      <c r="EU123" s="10" t="s">
        <v>350</v>
      </c>
      <c r="EV123" s="62">
        <f>FC123+FD123</f>
        <v>155.4</v>
      </c>
      <c r="EY123" s="10" t="s">
        <v>350</v>
      </c>
      <c r="EZ123" s="10" t="s">
        <v>350</v>
      </c>
      <c r="FA123" s="10" t="s">
        <v>350</v>
      </c>
      <c r="FB123" s="10" t="s">
        <v>350</v>
      </c>
      <c r="FC123" s="10">
        <v>54.6</v>
      </c>
      <c r="FD123" s="84">
        <v>100.8</v>
      </c>
      <c r="FE123" s="84">
        <v>356</v>
      </c>
      <c r="FF123" s="84">
        <v>50</v>
      </c>
      <c r="FG123" s="84">
        <v>219</v>
      </c>
    </row>
    <row r="124" spans="1:163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33"/>
        <v>22.9</v>
      </c>
      <c r="I124" s="10">
        <f t="shared" si="34"/>
        <v>23.7</v>
      </c>
      <c r="J124" s="10">
        <f t="shared" si="35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36"/>
        <v>28</v>
      </c>
      <c r="Y124" s="10">
        <f t="shared" si="37"/>
        <v>2.3</v>
      </c>
      <c r="Z124" s="10">
        <f t="shared" si="38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40"/>
        <v>12.4</v>
      </c>
      <c r="AR124" s="10">
        <f t="shared" si="41"/>
        <v>10.1</v>
      </c>
      <c r="AS124" s="10">
        <f t="shared" si="42"/>
        <v>13.2</v>
      </c>
      <c r="AT124" s="10">
        <f t="shared" si="43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7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1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8">
        <f>CT124+CU124+CV124+CW124</f>
        <v>136.7</v>
      </c>
      <c r="CT124" s="84">
        <f t="shared" si="44"/>
        <v>32.5</v>
      </c>
      <c r="CU124" s="84">
        <v>32</v>
      </c>
      <c r="CV124" s="84">
        <v>33.5</v>
      </c>
      <c r="CW124" s="84">
        <f t="shared" si="45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84">
        <f t="shared" si="46"/>
        <v>112</v>
      </c>
      <c r="DM124" s="84">
        <f t="shared" si="47"/>
        <v>18.2</v>
      </c>
      <c r="DN124" s="84">
        <f t="shared" si="48"/>
        <v>28</v>
      </c>
      <c r="DO124" s="84">
        <f t="shared" si="49"/>
        <v>30.3</v>
      </c>
      <c r="DP124" s="84">
        <f t="shared" si="50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C124" s="126"/>
      <c r="ED124" s="84">
        <f t="shared" si="51"/>
        <v>19.6</v>
      </c>
      <c r="EE124" s="84">
        <f t="shared" si="52"/>
        <v>23.7</v>
      </c>
      <c r="EF124" s="84">
        <f>EN124+EO124+EP124</f>
        <v>16.8</v>
      </c>
      <c r="EG124" s="62">
        <f t="shared" si="53"/>
        <v>20.1</v>
      </c>
      <c r="EH124" s="84">
        <v>6.8</v>
      </c>
      <c r="EI124" s="84">
        <v>7.2</v>
      </c>
      <c r="EJ124" s="84">
        <v>5.6</v>
      </c>
      <c r="EK124" s="84">
        <v>7.4</v>
      </c>
      <c r="EL124" s="84">
        <v>7.2</v>
      </c>
      <c r="EM124" s="84">
        <v>9.1</v>
      </c>
      <c r="EN124" s="84">
        <v>5.9</v>
      </c>
      <c r="EO124" s="62">
        <v>5</v>
      </c>
      <c r="EP124" s="84">
        <v>5.9</v>
      </c>
      <c r="EQ124" s="84">
        <v>6.7</v>
      </c>
      <c r="ER124" s="84">
        <v>7.2</v>
      </c>
      <c r="ES124" s="84">
        <v>6.2</v>
      </c>
      <c r="EU124" s="62">
        <f>EY124+EZ124+FA124</f>
        <v>21</v>
      </c>
      <c r="EV124" s="84">
        <f>FB124+FC124+FD124</f>
        <v>18.9</v>
      </c>
      <c r="EY124" s="62">
        <v>6.2</v>
      </c>
      <c r="EZ124" s="84">
        <v>6.4</v>
      </c>
      <c r="FA124" s="84">
        <v>8.4</v>
      </c>
      <c r="FB124" s="84">
        <v>5.8</v>
      </c>
      <c r="FC124" s="84">
        <v>6.5</v>
      </c>
      <c r="FD124" s="84">
        <v>6.6</v>
      </c>
      <c r="FE124" s="84">
        <v>6.2</v>
      </c>
      <c r="FF124" s="84">
        <v>7.8</v>
      </c>
      <c r="FG124" s="84">
        <v>6.6</v>
      </c>
    </row>
    <row r="125" spans="1:155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7"/>
      <c r="BZ125" s="261"/>
      <c r="CS125" s="268"/>
      <c r="EC125" s="126"/>
      <c r="EG125" s="62"/>
      <c r="EU125" s="62"/>
      <c r="EY125" s="62"/>
    </row>
    <row r="126" spans="1:155" s="84" customFormat="1" ht="12">
      <c r="A126" s="232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7"/>
      <c r="BZ126" s="261"/>
      <c r="CS126" s="268"/>
      <c r="EC126" s="126"/>
      <c r="EG126" s="62"/>
      <c r="EU126" s="62"/>
      <c r="EY126" s="62"/>
    </row>
    <row r="127" spans="1:163" s="84" customFormat="1" ht="12">
      <c r="A127" s="63" t="s">
        <v>327</v>
      </c>
      <c r="B127" s="175" t="s">
        <v>265</v>
      </c>
      <c r="C127" s="175" t="s">
        <v>265</v>
      </c>
      <c r="D127" s="63" t="s">
        <v>51</v>
      </c>
      <c r="E127" s="176" t="s">
        <v>34</v>
      </c>
      <c r="F127" s="213">
        <v>429488.5</v>
      </c>
      <c r="G127" s="10">
        <f>K127+L127+M127</f>
        <v>88280.5</v>
      </c>
      <c r="H127" s="10">
        <f t="shared" si="33"/>
        <v>95302.6</v>
      </c>
      <c r="I127" s="10">
        <f t="shared" si="34"/>
        <v>102637.5</v>
      </c>
      <c r="J127" s="10">
        <f t="shared" si="35"/>
        <v>143267.9</v>
      </c>
      <c r="K127" s="60">
        <v>30792.2</v>
      </c>
      <c r="L127" s="10">
        <v>24210.7</v>
      </c>
      <c r="M127" s="10">
        <v>33277.6</v>
      </c>
      <c r="N127" s="10">
        <v>31215.4</v>
      </c>
      <c r="O127" s="10">
        <v>27519.4</v>
      </c>
      <c r="P127" s="10">
        <v>36567.8</v>
      </c>
      <c r="Q127" s="10">
        <v>34405.7</v>
      </c>
      <c r="R127" s="10">
        <v>31414.1</v>
      </c>
      <c r="S127" s="10">
        <v>36817.7</v>
      </c>
      <c r="T127" s="10">
        <v>31853.6</v>
      </c>
      <c r="U127" s="10">
        <v>41365.4</v>
      </c>
      <c r="V127" s="10">
        <v>70048.9</v>
      </c>
      <c r="W127" s="10"/>
      <c r="X127" s="213">
        <f t="shared" si="36"/>
        <v>524454.2</v>
      </c>
      <c r="Y127" s="10">
        <f t="shared" si="37"/>
        <v>82163</v>
      </c>
      <c r="Z127" s="10">
        <f t="shared" si="38"/>
        <v>136109.5</v>
      </c>
      <c r="AA127" s="10">
        <f>AI127+AJ127+AK127</f>
        <v>145795.6</v>
      </c>
      <c r="AB127" s="10">
        <f>AL127+AM127+AN127</f>
        <v>160386.1</v>
      </c>
      <c r="AC127" s="203">
        <v>15278.4</v>
      </c>
      <c r="AD127" s="10">
        <v>37909.5</v>
      </c>
      <c r="AE127" s="10">
        <v>28975.1</v>
      </c>
      <c r="AF127" s="10">
        <v>49846</v>
      </c>
      <c r="AG127" s="203">
        <v>41862.2</v>
      </c>
      <c r="AH127" s="203">
        <v>44401.3</v>
      </c>
      <c r="AI127" s="10">
        <v>46469.4</v>
      </c>
      <c r="AJ127" s="10">
        <v>45609.7</v>
      </c>
      <c r="AK127" s="10">
        <v>53716.5</v>
      </c>
      <c r="AL127" s="62">
        <v>52105.3</v>
      </c>
      <c r="AM127" s="10">
        <v>53026.5</v>
      </c>
      <c r="AN127" s="10">
        <v>55254.3</v>
      </c>
      <c r="AO127" s="10"/>
      <c r="AP127" s="213">
        <v>472554.2</v>
      </c>
      <c r="AQ127" s="10">
        <f t="shared" si="40"/>
        <v>94678.3</v>
      </c>
      <c r="AR127" s="10">
        <f t="shared" si="41"/>
        <v>114279.8</v>
      </c>
      <c r="AS127" s="10">
        <f t="shared" si="42"/>
        <v>113763.4</v>
      </c>
      <c r="AT127" s="10">
        <f t="shared" si="43"/>
        <v>149832.7</v>
      </c>
      <c r="AU127" s="10">
        <v>29443.1</v>
      </c>
      <c r="AV127" s="10">
        <v>27898.3</v>
      </c>
      <c r="AW127" s="10">
        <v>37336.9</v>
      </c>
      <c r="AX127" s="10">
        <v>41385.8</v>
      </c>
      <c r="AY127" s="10">
        <v>37367.8</v>
      </c>
      <c r="AZ127" s="10">
        <v>35526.2</v>
      </c>
      <c r="BA127" s="10">
        <v>44341.5</v>
      </c>
      <c r="BB127" s="10">
        <v>31982.6</v>
      </c>
      <c r="BC127" s="201">
        <v>37439.3</v>
      </c>
      <c r="BD127" s="10">
        <v>52094.9</v>
      </c>
      <c r="BE127" s="201">
        <v>48058.2</v>
      </c>
      <c r="BF127" s="10">
        <v>49679.6</v>
      </c>
      <c r="BG127" s="10"/>
      <c r="BH127" s="257">
        <v>517817.7</v>
      </c>
      <c r="BI127" s="84">
        <v>117810.3</v>
      </c>
      <c r="BJ127" s="84">
        <v>140482.8</v>
      </c>
      <c r="BK127" s="84">
        <v>119812.6</v>
      </c>
      <c r="BL127" s="84">
        <v>139712</v>
      </c>
      <c r="BM127" s="84">
        <v>23556.3</v>
      </c>
      <c r="BN127" s="84">
        <v>48536.6</v>
      </c>
      <c r="BO127" s="84">
        <v>45717.4</v>
      </c>
      <c r="BP127" s="84">
        <v>45913.3</v>
      </c>
      <c r="BQ127" s="84">
        <v>47334.5</v>
      </c>
      <c r="BR127" s="84">
        <v>47235</v>
      </c>
      <c r="BS127" s="84">
        <v>41148.9</v>
      </c>
      <c r="BT127" s="84">
        <v>31744.6</v>
      </c>
      <c r="BU127" s="84">
        <v>46919.1</v>
      </c>
      <c r="BV127" s="84">
        <v>47062.1</v>
      </c>
      <c r="BW127" s="84">
        <v>46286.7</v>
      </c>
      <c r="BX127" s="84">
        <v>46363.2</v>
      </c>
      <c r="BZ127" s="261">
        <v>598071</v>
      </c>
      <c r="CA127" s="84">
        <v>121527</v>
      </c>
      <c r="CB127" s="84">
        <v>157638</v>
      </c>
      <c r="CC127" s="84">
        <v>145720.3</v>
      </c>
      <c r="CD127" s="84">
        <v>167435.3</v>
      </c>
      <c r="CE127" s="84">
        <v>42981</v>
      </c>
      <c r="CF127" s="84">
        <v>45095</v>
      </c>
      <c r="CG127" s="84">
        <v>46436.5</v>
      </c>
      <c r="CH127" s="84">
        <v>8875.2</v>
      </c>
      <c r="CI127" s="84">
        <v>51602.4</v>
      </c>
      <c r="CJ127" s="84">
        <v>64912.8</v>
      </c>
      <c r="CK127" s="84">
        <v>54812.8</v>
      </c>
      <c r="CL127" s="84">
        <v>53759.5</v>
      </c>
      <c r="CM127" s="84">
        <v>50133.5</v>
      </c>
      <c r="CN127" s="84">
        <v>66663.3</v>
      </c>
      <c r="CO127" s="84">
        <v>58310.9</v>
      </c>
      <c r="CP127" s="84">
        <v>54488.1</v>
      </c>
      <c r="CS127" s="268">
        <v>668691.2</v>
      </c>
      <c r="CT127" s="84">
        <f t="shared" si="44"/>
        <v>130700.9</v>
      </c>
      <c r="CU127" s="84">
        <f>SUM(DA127:DC127)</f>
        <v>170900.2</v>
      </c>
      <c r="CV127" s="84">
        <f>SUM(DD127:DF127)</f>
        <v>174856.8</v>
      </c>
      <c r="CW127" s="84">
        <f t="shared" si="45"/>
        <v>192233.3</v>
      </c>
      <c r="CX127" s="84">
        <v>33745.6</v>
      </c>
      <c r="CY127" s="84">
        <v>47763.1</v>
      </c>
      <c r="CZ127" s="84">
        <v>49192.2</v>
      </c>
      <c r="DA127" s="84">
        <v>58533.5</v>
      </c>
      <c r="DB127" s="84">
        <v>56552</v>
      </c>
      <c r="DC127" s="84">
        <v>55814.7</v>
      </c>
      <c r="DD127" s="84">
        <v>53209.6</v>
      </c>
      <c r="DE127" s="84">
        <v>68982.2</v>
      </c>
      <c r="DF127" s="84">
        <v>52665</v>
      </c>
      <c r="DG127" s="84">
        <v>63041.6</v>
      </c>
      <c r="DH127" s="84">
        <v>58700.5</v>
      </c>
      <c r="DI127" s="84">
        <v>70491.2</v>
      </c>
      <c r="DJ127" s="84">
        <f>SUM(CX127:DI127)</f>
        <v>668691.2</v>
      </c>
      <c r="DL127" s="84">
        <f t="shared" si="46"/>
        <v>672218.7</v>
      </c>
      <c r="DM127" s="84">
        <f t="shared" si="47"/>
        <v>149622.6</v>
      </c>
      <c r="DN127" s="84">
        <f t="shared" si="48"/>
        <v>157536.6</v>
      </c>
      <c r="DO127" s="84">
        <f t="shared" si="49"/>
        <v>190840</v>
      </c>
      <c r="DP127" s="84">
        <f t="shared" si="50"/>
        <v>174219.5</v>
      </c>
      <c r="DQ127" s="84">
        <v>30641.1</v>
      </c>
      <c r="DR127" s="84">
        <v>46149.6</v>
      </c>
      <c r="DS127" s="84">
        <v>72831.9</v>
      </c>
      <c r="DT127" s="84">
        <v>51894</v>
      </c>
      <c r="DU127" s="84">
        <v>42771.5</v>
      </c>
      <c r="DV127" s="84">
        <v>62871.1</v>
      </c>
      <c r="DW127" s="84">
        <v>55704.3</v>
      </c>
      <c r="DX127" s="84">
        <v>60047</v>
      </c>
      <c r="DY127" s="84">
        <v>75088.7</v>
      </c>
      <c r="DZ127" s="84">
        <v>55574</v>
      </c>
      <c r="EA127" s="84">
        <v>62122.4</v>
      </c>
      <c r="EB127" s="84">
        <v>56523.1</v>
      </c>
      <c r="EC127" s="126"/>
      <c r="ED127" s="84">
        <f t="shared" si="51"/>
        <v>137883.1</v>
      </c>
      <c r="EE127" s="84">
        <f t="shared" si="52"/>
        <v>141839.3</v>
      </c>
      <c r="EF127" s="84">
        <f>EN127+EO127+EP127</f>
        <v>155785</v>
      </c>
      <c r="EG127" s="62">
        <f t="shared" si="53"/>
        <v>214692.1</v>
      </c>
      <c r="EH127" s="62">
        <v>40319.7</v>
      </c>
      <c r="EI127" s="84">
        <v>49175.5</v>
      </c>
      <c r="EJ127" s="84">
        <v>48387.9</v>
      </c>
      <c r="EK127" s="84">
        <v>50986.5</v>
      </c>
      <c r="EL127" s="84">
        <v>46761.6</v>
      </c>
      <c r="EM127" s="84">
        <v>44091.2</v>
      </c>
      <c r="EN127" s="62">
        <v>48489</v>
      </c>
      <c r="EO127" s="84">
        <v>52477.4</v>
      </c>
      <c r="EP127" s="84">
        <v>54818.6</v>
      </c>
      <c r="EQ127" s="84">
        <v>64080.8</v>
      </c>
      <c r="ER127" s="84">
        <v>69727.9</v>
      </c>
      <c r="ES127" s="84">
        <v>80883.4</v>
      </c>
      <c r="EU127" s="62">
        <f>EY127+EZ127+FA127</f>
        <v>147128.6</v>
      </c>
      <c r="EV127" s="84">
        <f>FB127+FC127+FD127</f>
        <v>161711.9</v>
      </c>
      <c r="EY127" s="62">
        <v>38900.3</v>
      </c>
      <c r="EZ127" s="84">
        <v>58661</v>
      </c>
      <c r="FA127" s="84">
        <v>49567.3</v>
      </c>
      <c r="FB127" s="84">
        <v>53065.4</v>
      </c>
      <c r="FC127" s="84">
        <v>52443.7</v>
      </c>
      <c r="FD127" s="84">
        <v>56202.8</v>
      </c>
      <c r="FE127" s="84">
        <v>59952.8</v>
      </c>
      <c r="FF127" s="84">
        <v>65073.7</v>
      </c>
      <c r="FG127" s="84">
        <v>63029.6</v>
      </c>
    </row>
    <row r="128" spans="1:163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33"/>
        <v>149849.3</v>
      </c>
      <c r="I128" s="10">
        <f t="shared" si="34"/>
        <v>176720.1</v>
      </c>
      <c r="J128" s="10">
        <f t="shared" si="35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36"/>
        <v>76892.1</v>
      </c>
      <c r="Y128" s="10">
        <f t="shared" si="37"/>
        <v>38827.3</v>
      </c>
      <c r="Z128" s="10">
        <f t="shared" si="38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40"/>
        <v>5341.8</v>
      </c>
      <c r="AR128" s="10">
        <f t="shared" si="41"/>
        <v>3366.7</v>
      </c>
      <c r="AS128" s="10">
        <f t="shared" si="42"/>
        <v>3490.5</v>
      </c>
      <c r="AT128" s="10">
        <f t="shared" si="43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7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1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8">
        <v>59012.4</v>
      </c>
      <c r="CT128" s="84">
        <f t="shared" si="44"/>
        <v>23751</v>
      </c>
      <c r="CU128" s="84">
        <f>SUM(DA128:DC128)</f>
        <v>12969</v>
      </c>
      <c r="CV128" s="84">
        <f>SUM(DD128:DF128)</f>
        <v>11401.7</v>
      </c>
      <c r="CW128" s="84">
        <f t="shared" si="45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84">
        <f t="shared" si="46"/>
        <v>52636.8</v>
      </c>
      <c r="DM128" s="84">
        <f t="shared" si="47"/>
        <v>6344.7</v>
      </c>
      <c r="DN128" s="84">
        <f t="shared" si="48"/>
        <v>9687.3</v>
      </c>
      <c r="DO128" s="84">
        <f t="shared" si="49"/>
        <v>25025.2</v>
      </c>
      <c r="DP128" s="84">
        <f t="shared" si="50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C128" s="126"/>
      <c r="ED128" s="84">
        <f t="shared" si="51"/>
        <v>5659.8</v>
      </c>
      <c r="EE128" s="84">
        <f t="shared" si="52"/>
        <v>12224</v>
      </c>
      <c r="EF128" s="84">
        <f>EN128+EO128+EP128</f>
        <v>19837</v>
      </c>
      <c r="EG128" s="62">
        <f t="shared" si="53"/>
        <v>56087</v>
      </c>
      <c r="EH128" s="62">
        <v>186</v>
      </c>
      <c r="EI128" s="62">
        <v>866</v>
      </c>
      <c r="EJ128" s="84">
        <v>4607.8</v>
      </c>
      <c r="EK128" s="62">
        <v>3832</v>
      </c>
      <c r="EL128" s="84">
        <v>6756.7</v>
      </c>
      <c r="EM128" s="84">
        <v>1635.3</v>
      </c>
      <c r="EN128" s="84">
        <v>1595.8</v>
      </c>
      <c r="EO128" s="62">
        <v>1893</v>
      </c>
      <c r="EP128" s="84">
        <v>16348.2</v>
      </c>
      <c r="EQ128" s="84">
        <v>31482.5</v>
      </c>
      <c r="ER128" s="84">
        <v>14500.2</v>
      </c>
      <c r="ES128" s="84">
        <v>10104.3</v>
      </c>
      <c r="EU128" s="62">
        <f>EY128+EZ128+FA128</f>
        <v>10670.5</v>
      </c>
      <c r="EV128" s="84">
        <f>FB128+FC128+FD128</f>
        <v>6995.5</v>
      </c>
      <c r="EY128" s="62">
        <v>1770.8</v>
      </c>
      <c r="EZ128" s="84">
        <v>2778.9</v>
      </c>
      <c r="FA128" s="84">
        <v>6120.8</v>
      </c>
      <c r="FB128" s="84">
        <v>3359.3</v>
      </c>
      <c r="FC128" s="84">
        <v>1988</v>
      </c>
      <c r="FD128" s="84">
        <v>1648.2</v>
      </c>
      <c r="FE128" s="84">
        <v>1320.5</v>
      </c>
      <c r="FF128" s="84">
        <v>2411.7</v>
      </c>
      <c r="FG128" s="84">
        <v>712</v>
      </c>
    </row>
    <row r="129" spans="1:155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7"/>
      <c r="BZ129" s="261"/>
      <c r="CS129" s="268"/>
      <c r="EC129" s="126"/>
      <c r="EG129" s="62"/>
      <c r="EU129" s="62"/>
      <c r="EY129" s="62"/>
    </row>
    <row r="130" spans="1:155" s="84" customFormat="1" ht="30" customHeight="1">
      <c r="A130" s="234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7"/>
      <c r="BZ130" s="261"/>
      <c r="CS130" s="268"/>
      <c r="EC130" s="126"/>
      <c r="EG130" s="62"/>
      <c r="EU130" s="62"/>
      <c r="EY130" s="62"/>
    </row>
    <row r="131" spans="1:163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40"/>
        <v>3516.3</v>
      </c>
      <c r="AR131" s="10">
        <f t="shared" si="41"/>
        <v>1964</v>
      </c>
      <c r="AS131" s="10">
        <f t="shared" si="42"/>
        <v>2818.4</v>
      </c>
      <c r="AT131" s="10">
        <f t="shared" si="43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7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1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8">
        <v>14012.6</v>
      </c>
      <c r="CT131" s="84">
        <f t="shared" si="44"/>
        <v>4920.2</v>
      </c>
      <c r="CU131" s="84">
        <f>SUM(DA131:DC131)</f>
        <v>2295.5</v>
      </c>
      <c r="CV131" s="84">
        <f>SUM(DD131:DF131)</f>
        <v>2452.8</v>
      </c>
      <c r="CW131" s="84">
        <f t="shared" si="45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84">
        <f t="shared" si="46"/>
        <v>14571.4</v>
      </c>
      <c r="DM131" s="84">
        <f t="shared" si="47"/>
        <v>5685.3</v>
      </c>
      <c r="DN131" s="84">
        <f t="shared" si="48"/>
        <v>2487.2</v>
      </c>
      <c r="DO131" s="84">
        <f t="shared" si="49"/>
        <v>2112.9</v>
      </c>
      <c r="DP131" s="84">
        <f t="shared" si="50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126"/>
      <c r="ED131" s="84">
        <f t="shared" si="51"/>
        <v>4377.7</v>
      </c>
      <c r="EE131" s="84">
        <f t="shared" si="52"/>
        <v>2387.9</v>
      </c>
      <c r="EF131" s="84">
        <f>EN131+EO131+EP131</f>
        <v>2130.9</v>
      </c>
      <c r="EG131" s="62">
        <f t="shared" si="53"/>
        <v>4107.5</v>
      </c>
      <c r="EH131" s="84">
        <v>1630.1</v>
      </c>
      <c r="EI131" s="84">
        <v>1356.2</v>
      </c>
      <c r="EJ131" s="84">
        <v>1391.4</v>
      </c>
      <c r="EK131" s="84">
        <v>914.2</v>
      </c>
      <c r="EL131" s="62">
        <v>775</v>
      </c>
      <c r="EM131" s="84">
        <v>698.7</v>
      </c>
      <c r="EN131" s="84">
        <v>906.6</v>
      </c>
      <c r="EO131" s="84">
        <v>686.3</v>
      </c>
      <c r="EP131" s="84">
        <v>538</v>
      </c>
      <c r="EQ131" s="62">
        <v>1005.7</v>
      </c>
      <c r="ER131" s="62">
        <v>1436.9</v>
      </c>
      <c r="ES131" s="84">
        <v>1664.9</v>
      </c>
      <c r="EU131" s="62">
        <f>EY131+EZ131+FA131</f>
        <v>4161.9</v>
      </c>
      <c r="EV131" s="84">
        <f>FB131+FC131+FD131</f>
        <v>2297</v>
      </c>
      <c r="EY131" s="62">
        <v>1624.2</v>
      </c>
      <c r="EZ131" s="84">
        <v>1448</v>
      </c>
      <c r="FA131" s="84">
        <v>1089.7</v>
      </c>
      <c r="FB131" s="84">
        <v>849.7</v>
      </c>
      <c r="FC131" s="84">
        <v>723.3</v>
      </c>
      <c r="FD131" s="84">
        <v>724</v>
      </c>
      <c r="FE131" s="84">
        <v>749.9</v>
      </c>
      <c r="FF131" s="84">
        <v>956.1</v>
      </c>
      <c r="FG131" s="84">
        <v>648.2</v>
      </c>
    </row>
    <row r="132" spans="1:163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40"/>
        <v>1387.6</v>
      </c>
      <c r="AR132" s="10">
        <f t="shared" si="41"/>
        <v>255.8</v>
      </c>
      <c r="AS132" s="10">
        <f t="shared" si="42"/>
        <v>313.1</v>
      </c>
      <c r="AT132" s="10">
        <f t="shared" si="43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7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1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8">
        <v>2875.9</v>
      </c>
      <c r="CT132" s="84">
        <f t="shared" si="44"/>
        <v>1300.6</v>
      </c>
      <c r="CU132" s="84">
        <f>SUM(DA132:DC132)</f>
        <v>220.3</v>
      </c>
      <c r="CV132" s="84">
        <f>SUM(DD132:DF132)</f>
        <v>298.1</v>
      </c>
      <c r="CW132" s="84">
        <f t="shared" si="45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84">
        <f t="shared" si="46"/>
        <v>3181.9</v>
      </c>
      <c r="DM132" s="84">
        <f t="shared" si="47"/>
        <v>1491.9</v>
      </c>
      <c r="DN132" s="84">
        <f t="shared" si="48"/>
        <v>210.6</v>
      </c>
      <c r="DO132" s="84">
        <f t="shared" si="49"/>
        <v>264</v>
      </c>
      <c r="DP132" s="84">
        <f t="shared" si="50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C132" s="126"/>
      <c r="ED132" s="84">
        <f t="shared" si="51"/>
        <v>1365.6</v>
      </c>
      <c r="EE132" s="84">
        <f t="shared" si="52"/>
        <v>224.1</v>
      </c>
      <c r="EF132" s="84">
        <f>EN132+EO132+EP132</f>
        <v>228.9</v>
      </c>
      <c r="EG132" s="62">
        <f t="shared" si="53"/>
        <v>1080</v>
      </c>
      <c r="EH132" s="84">
        <v>378.1</v>
      </c>
      <c r="EI132" s="84">
        <v>590.2</v>
      </c>
      <c r="EJ132" s="84">
        <v>397.3</v>
      </c>
      <c r="EK132" s="84">
        <v>135.8</v>
      </c>
      <c r="EL132" s="84">
        <v>34.5</v>
      </c>
      <c r="EM132" s="84">
        <v>53.8</v>
      </c>
      <c r="EN132" s="84">
        <v>73.3</v>
      </c>
      <c r="EO132" s="84">
        <v>75.6</v>
      </c>
      <c r="EP132" s="84">
        <v>80</v>
      </c>
      <c r="EQ132" s="84">
        <v>161.1</v>
      </c>
      <c r="ER132" s="84">
        <v>404.7</v>
      </c>
      <c r="ES132" s="84">
        <v>514.2</v>
      </c>
      <c r="EU132" s="62">
        <f>EY132+EZ132+FA132</f>
        <v>1096</v>
      </c>
      <c r="EV132" s="84">
        <f>FB132+FC132+FD132</f>
        <v>166.5</v>
      </c>
      <c r="EY132" s="62">
        <v>487.5</v>
      </c>
      <c r="EZ132" s="84">
        <v>431.6</v>
      </c>
      <c r="FA132" s="84">
        <v>176.9</v>
      </c>
      <c r="FB132" s="84">
        <v>83.5</v>
      </c>
      <c r="FC132" s="84">
        <v>29</v>
      </c>
      <c r="FD132" s="84">
        <v>54</v>
      </c>
      <c r="FE132" s="84">
        <v>71.6</v>
      </c>
      <c r="FF132" s="84">
        <v>70.8</v>
      </c>
      <c r="FG132" s="84">
        <v>69.3</v>
      </c>
    </row>
    <row r="133" spans="1:163" s="84" customFormat="1" ht="13.5">
      <c r="A133" s="74" t="s">
        <v>334</v>
      </c>
      <c r="B133" s="198" t="s">
        <v>335</v>
      </c>
      <c r="C133" s="198" t="s">
        <v>335</v>
      </c>
      <c r="D133" s="74" t="s">
        <v>101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40"/>
        <v>37.6</v>
      </c>
      <c r="AR133" s="10">
        <f t="shared" si="41"/>
        <v>30.1</v>
      </c>
      <c r="AS133" s="10">
        <f t="shared" si="42"/>
        <v>33.2</v>
      </c>
      <c r="AT133" s="10">
        <f t="shared" si="43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7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1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8">
        <v>144.3</v>
      </c>
      <c r="CT133" s="84">
        <f t="shared" si="44"/>
        <v>35.7</v>
      </c>
      <c r="CU133" s="84">
        <f>SUM(DA133:DC133)</f>
        <v>33.7</v>
      </c>
      <c r="CV133" s="84">
        <f>SUM(DD133:DF133)</f>
        <v>37.5</v>
      </c>
      <c r="CW133" s="84">
        <f t="shared" si="45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84">
        <f t="shared" si="46"/>
        <v>146.1</v>
      </c>
      <c r="DM133" s="84">
        <f t="shared" si="47"/>
        <v>36.3</v>
      </c>
      <c r="DN133" s="84">
        <f t="shared" si="48"/>
        <v>34</v>
      </c>
      <c r="DO133" s="84">
        <f t="shared" si="49"/>
        <v>36.1</v>
      </c>
      <c r="DP133" s="84">
        <f t="shared" si="50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C133" s="126"/>
      <c r="ED133" s="84">
        <f t="shared" si="51"/>
        <v>36</v>
      </c>
      <c r="EE133" s="84">
        <f t="shared" si="52"/>
        <v>32.9</v>
      </c>
      <c r="EF133" s="84">
        <f>EN133+EO133+EP133</f>
        <v>35.3</v>
      </c>
      <c r="EG133" s="62">
        <f t="shared" si="53"/>
        <v>36.6</v>
      </c>
      <c r="EH133" s="84">
        <v>12.2</v>
      </c>
      <c r="EI133" s="84">
        <v>11.9</v>
      </c>
      <c r="EJ133" s="84">
        <v>11.9</v>
      </c>
      <c r="EK133" s="84">
        <v>11.2</v>
      </c>
      <c r="EL133" s="84">
        <v>10.3</v>
      </c>
      <c r="EM133" s="84">
        <v>11.4</v>
      </c>
      <c r="EN133" s="62">
        <v>11.6</v>
      </c>
      <c r="EO133" s="62">
        <v>11.8</v>
      </c>
      <c r="EP133" s="84">
        <v>11.9</v>
      </c>
      <c r="EQ133" s="84">
        <v>11.5</v>
      </c>
      <c r="ER133" s="84">
        <v>12.2</v>
      </c>
      <c r="ES133" s="84">
        <v>12.9</v>
      </c>
      <c r="EU133" s="62">
        <f>EY133+EZ133+FA133</f>
        <v>36.5</v>
      </c>
      <c r="EV133" s="84">
        <f>FB133+FC133+FD133</f>
        <v>33.3</v>
      </c>
      <c r="EY133" s="62">
        <v>13</v>
      </c>
      <c r="EZ133" s="84">
        <v>11.6</v>
      </c>
      <c r="FA133" s="84">
        <v>11.9</v>
      </c>
      <c r="FB133" s="84">
        <v>11.3</v>
      </c>
      <c r="FC133" s="84">
        <v>10.5</v>
      </c>
      <c r="FD133" s="84">
        <v>11.5</v>
      </c>
      <c r="FE133" s="84">
        <v>11.6</v>
      </c>
      <c r="FF133" s="84">
        <v>11.8</v>
      </c>
      <c r="FG133" s="84">
        <v>12</v>
      </c>
    </row>
    <row r="134" spans="6:155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6"/>
      <c r="AU134" s="220"/>
      <c r="BH134" s="253"/>
      <c r="CS134" s="269"/>
      <c r="EC134" s="123"/>
      <c r="EY134" s="220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9">
    <mergeCell ref="EY7:FE7"/>
    <mergeCell ref="K7:V7"/>
    <mergeCell ref="AC7:AN7"/>
    <mergeCell ref="AU7:BF7"/>
    <mergeCell ref="CX7:DD7"/>
    <mergeCell ref="EH7:EN7"/>
    <mergeCell ref="DQ7:DW7"/>
    <mergeCell ref="CE7:CK7"/>
    <mergeCell ref="BM7:B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koshaliev</cp:lastModifiedBy>
  <cp:lastPrinted>2012-04-12T05:10:03Z</cp:lastPrinted>
  <dcterms:created xsi:type="dcterms:W3CDTF">1998-08-07T10:51:13Z</dcterms:created>
  <dcterms:modified xsi:type="dcterms:W3CDTF">2016-10-13T10:54:06Z</dcterms:modified>
  <cp:category/>
  <cp:version/>
  <cp:contentType/>
  <cp:contentStatus/>
</cp:coreProperties>
</file>