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12060" tabRatio="517" activeTab="2"/>
  </bookViews>
  <sheets>
    <sheet name="1999-2002" sheetId="1" r:id="rId1"/>
    <sheet name="2003-2013" sheetId="2" r:id="rId2"/>
    <sheet name="2014-2019 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<sst xmlns="http://schemas.openxmlformats.org/spreadsheetml/2006/main" count="782" uniqueCount="135">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</sst>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</numFmts>
  <fonts count="75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9"/>
      <color indexed="30"/>
      <name val="Times New Roman"/>
      <family val="1"/>
    </font>
    <font>
      <sz val="10"/>
      <color indexed="30"/>
      <name val="Arial Cyr"/>
      <family val="0"/>
    </font>
    <font>
      <b/>
      <u val="single"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sz val="9"/>
      <color rgb="FF0070C0"/>
      <name val="Times New Roman"/>
      <family val="1"/>
    </font>
    <font>
      <sz val="10"/>
      <color rgb="FF0070C0"/>
      <name val="Arial Cyr"/>
      <family val="0"/>
    </font>
    <font>
      <b/>
      <u val="single"/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29" fillId="0" borderId="0" xfId="62" applyNumberFormat="1" applyFont="1" applyBorder="1" applyAlignment="1" quotePrefix="1">
      <alignment horizontal="center" vertical="center"/>
      <protection/>
    </xf>
    <xf numFmtId="0" fontId="30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70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29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Alignment="1">
      <alignment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8" fillId="0" borderId="0" xfId="63" applyNumberFormat="1" applyFont="1" applyAlignment="1">
      <alignment/>
    </xf>
    <xf numFmtId="200" fontId="5" fillId="0" borderId="0" xfId="63" applyNumberFormat="1" applyFont="1" applyAlignment="1">
      <alignment/>
    </xf>
    <xf numFmtId="200" fontId="5" fillId="0" borderId="0" xfId="63" applyNumberFormat="1" applyFont="1" applyBorder="1" applyAlignment="1">
      <alignment/>
    </xf>
    <xf numFmtId="200" fontId="0" fillId="0" borderId="0" xfId="0" applyNumberFormat="1" applyAlignment="1">
      <alignment/>
    </xf>
    <xf numFmtId="200" fontId="31" fillId="0" borderId="0" xfId="0" applyNumberFormat="1" applyFont="1" applyAlignment="1">
      <alignment/>
    </xf>
    <xf numFmtId="200" fontId="18" fillId="0" borderId="0" xfId="0" applyNumberFormat="1" applyFont="1" applyAlignment="1">
      <alignment/>
    </xf>
    <xf numFmtId="188" fontId="0" fillId="0" borderId="0" xfId="0" applyNumberFormat="1" applyFill="1" applyAlignment="1">
      <alignment/>
    </xf>
    <xf numFmtId="0" fontId="8" fillId="0" borderId="10" xfId="33" applyFont="1" applyFill="1" applyBorder="1" applyAlignment="1">
      <alignment horizontal="center" vertical="center"/>
      <protection/>
    </xf>
    <xf numFmtId="1" fontId="23" fillId="0" borderId="0" xfId="62" applyNumberFormat="1" applyFont="1" applyBorder="1" applyAlignment="1" quotePrefix="1">
      <alignment horizontal="center" vertical="center"/>
      <protection/>
    </xf>
    <xf numFmtId="188" fontId="5" fillId="0" borderId="0" xfId="0" applyNumberFormat="1" applyFont="1" applyFill="1" applyBorder="1" applyAlignment="1">
      <alignment/>
    </xf>
    <xf numFmtId="197" fontId="0" fillId="0" borderId="0" xfId="0" applyNumberFormat="1" applyFill="1" applyAlignment="1">
      <alignment/>
    </xf>
    <xf numFmtId="0" fontId="8" fillId="0" borderId="0" xfId="0" applyFont="1" applyFill="1" applyBorder="1" applyAlignment="1">
      <alignment/>
    </xf>
    <xf numFmtId="197" fontId="71" fillId="0" borderId="0" xfId="0" applyNumberFormat="1" applyFont="1" applyFill="1" applyAlignment="1">
      <alignment horizontal="right"/>
    </xf>
    <xf numFmtId="197" fontId="72" fillId="0" borderId="0" xfId="0" applyNumberFormat="1" applyFont="1" applyFill="1" applyAlignment="1">
      <alignment horizontal="right"/>
    </xf>
    <xf numFmtId="197" fontId="71" fillId="0" borderId="0" xfId="0" applyNumberFormat="1" applyFont="1" applyFill="1" applyAlignment="1">
      <alignment horizontal="right"/>
    </xf>
    <xf numFmtId="197" fontId="71" fillId="0" borderId="0" xfId="0" applyNumberFormat="1" applyFont="1" applyFill="1" applyBorder="1" applyAlignment="1">
      <alignment horizontal="right"/>
    </xf>
    <xf numFmtId="188" fontId="72" fillId="0" borderId="0" xfId="0" applyNumberFormat="1" applyFont="1" applyFill="1" applyBorder="1" applyAlignment="1">
      <alignment/>
    </xf>
    <xf numFmtId="197" fontId="73" fillId="0" borderId="0" xfId="0" applyNumberFormat="1" applyFont="1" applyFill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197" fontId="71" fillId="0" borderId="0" xfId="0" applyNumberFormat="1" applyFont="1" applyAlignment="1">
      <alignment horizontal="right"/>
    </xf>
    <xf numFmtId="197" fontId="72" fillId="0" borderId="0" xfId="0" applyNumberFormat="1" applyFont="1" applyAlignment="1">
      <alignment horizontal="right"/>
    </xf>
    <xf numFmtId="188" fontId="72" fillId="0" borderId="0" xfId="0" applyNumberFormat="1" applyFont="1" applyBorder="1" applyAlignment="1">
      <alignment/>
    </xf>
    <xf numFmtId="0" fontId="73" fillId="0" borderId="0" xfId="0" applyFont="1" applyAlignment="1">
      <alignment/>
    </xf>
    <xf numFmtId="0" fontId="7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1" fontId="23" fillId="0" borderId="11" xfId="62" applyNumberFormat="1" applyFont="1" applyFill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1" fontId="23" fillId="0" borderId="0" xfId="62" applyNumberFormat="1" applyFont="1" applyFill="1" applyBorder="1" applyAlignment="1" quotePrefix="1">
      <alignment horizontal="center" vertical="center"/>
      <protection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/>
    </xf>
    <xf numFmtId="0" fontId="71" fillId="0" borderId="0" xfId="33" applyFont="1" applyFill="1" applyBorder="1" applyAlignment="1">
      <alignment horizontal="center" vertical="center"/>
      <protection/>
    </xf>
    <xf numFmtId="0" fontId="71" fillId="0" borderId="0" xfId="0" applyFont="1" applyFill="1" applyAlignment="1">
      <alignment horizontal="center" vertical="center"/>
    </xf>
    <xf numFmtId="1" fontId="74" fillId="0" borderId="0" xfId="62" applyNumberFormat="1" applyFont="1" applyFill="1" applyBorder="1" applyAlignment="1" quotePrefix="1">
      <alignment horizontal="center" vertical="center"/>
      <protection/>
    </xf>
    <xf numFmtId="0" fontId="71" fillId="0" borderId="10" xfId="0" applyFont="1" applyFill="1" applyBorder="1" applyAlignment="1">
      <alignment horizontal="center"/>
    </xf>
    <xf numFmtId="197" fontId="71" fillId="0" borderId="0" xfId="0" applyNumberFormat="1" applyFont="1" applyFill="1" applyAlignment="1">
      <alignment/>
    </xf>
    <xf numFmtId="197" fontId="72" fillId="0" borderId="0" xfId="0" applyNumberFormat="1" applyFont="1" applyFill="1" applyAlignment="1">
      <alignment/>
    </xf>
    <xf numFmtId="197" fontId="71" fillId="0" borderId="0" xfId="0" applyNumberFormat="1" applyFont="1" applyFill="1" applyBorder="1" applyAlignment="1">
      <alignment horizontal="right"/>
    </xf>
    <xf numFmtId="0" fontId="71" fillId="0" borderId="10" xfId="0" applyFont="1" applyBorder="1" applyAlignment="1">
      <alignment horizontal="center"/>
    </xf>
    <xf numFmtId="188" fontId="72" fillId="0" borderId="0" xfId="0" applyNumberFormat="1" applyFont="1" applyFill="1" applyBorder="1" applyAlignment="1">
      <alignment/>
    </xf>
    <xf numFmtId="197" fontId="7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97" fontId="0" fillId="0" borderId="0" xfId="0" applyNumberFormat="1" applyFont="1" applyFill="1" applyAlignment="1">
      <alignment/>
    </xf>
    <xf numFmtId="0" fontId="5" fillId="0" borderId="0" xfId="3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97" fontId="73" fillId="0" borderId="0" xfId="0" applyNumberFormat="1" applyFont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2" applyNumberFormat="1" applyFont="1" applyFill="1" applyBorder="1" applyAlignment="1" quotePrefix="1">
      <alignment horizontal="center" vertical="center"/>
      <protection/>
    </xf>
    <xf numFmtId="1" fontId="23" fillId="0" borderId="11" xfId="62" applyNumberFormat="1" applyFont="1" applyFill="1" applyBorder="1" applyAlignment="1" quotePrefix="1">
      <alignment horizontal="center" vertical="center"/>
      <protection/>
    </xf>
    <xf numFmtId="1" fontId="29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7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84" t="s">
        <v>0</v>
      </c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16"/>
      <c r="U6" s="178"/>
      <c r="V6" s="44"/>
      <c r="W6" s="15"/>
      <c r="X6" s="15"/>
      <c r="Y6" s="15"/>
      <c r="Z6" s="384">
        <v>2000</v>
      </c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16"/>
      <c r="AM6" s="165"/>
      <c r="AN6" s="15"/>
      <c r="AO6" s="15"/>
      <c r="AP6" s="15"/>
      <c r="AQ6" s="15"/>
      <c r="AR6" s="384" t="s">
        <v>19</v>
      </c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16"/>
      <c r="BE6" s="165"/>
      <c r="BF6" s="385"/>
      <c r="BG6" s="385"/>
      <c r="BH6" s="385"/>
      <c r="BI6" s="385"/>
      <c r="BJ6" s="384" t="s">
        <v>48</v>
      </c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16"/>
      <c r="BW6" s="152"/>
      <c r="BX6" s="385"/>
      <c r="BY6" s="385"/>
      <c r="BZ6" s="385"/>
      <c r="CA6" s="385"/>
      <c r="CB6" s="381"/>
      <c r="CC6" s="381"/>
      <c r="CD6" s="381"/>
      <c r="CE6" s="381"/>
      <c r="CF6" s="381"/>
      <c r="CG6" s="381"/>
      <c r="CH6" s="381"/>
      <c r="CI6" s="381"/>
      <c r="CJ6" s="381"/>
      <c r="CK6" s="381"/>
      <c r="CL6" s="381"/>
      <c r="CM6" s="381"/>
      <c r="CN6" s="16"/>
      <c r="CO6" s="153"/>
      <c r="CP6" s="381"/>
      <c r="CQ6" s="381"/>
      <c r="CR6" s="381"/>
      <c r="CS6" s="381"/>
      <c r="CT6" s="381"/>
      <c r="CU6" s="381"/>
      <c r="CV6" s="381"/>
      <c r="CW6" s="381"/>
      <c r="CX6" s="381"/>
      <c r="CY6" s="381"/>
      <c r="CZ6" s="381"/>
      <c r="DA6" s="381"/>
      <c r="DB6" s="381"/>
      <c r="DC6" s="381"/>
      <c r="DD6" s="381"/>
      <c r="DE6" s="381"/>
      <c r="DF6" s="16"/>
      <c r="DG6" s="152"/>
      <c r="DH6" s="381"/>
      <c r="DI6" s="381"/>
      <c r="DJ6" s="381"/>
      <c r="DK6" s="381"/>
      <c r="DL6" s="381"/>
      <c r="DM6" s="381"/>
      <c r="DN6" s="381"/>
      <c r="DO6" s="381"/>
      <c r="DP6" s="381"/>
      <c r="DQ6" s="381"/>
      <c r="DR6" s="381"/>
      <c r="DS6" s="381"/>
      <c r="DT6" s="381"/>
      <c r="DU6" s="381"/>
      <c r="DV6" s="381"/>
      <c r="DW6" s="381"/>
      <c r="DX6" s="16"/>
      <c r="DY6" s="381"/>
      <c r="DZ6" s="381"/>
      <c r="EA6" s="381"/>
      <c r="EB6" s="381"/>
      <c r="EC6" s="381"/>
      <c r="ED6" s="381"/>
      <c r="EE6" s="381"/>
      <c r="EF6" s="381"/>
      <c r="EG6" s="381"/>
      <c r="EH6" s="381"/>
      <c r="EI6" s="381"/>
      <c r="EJ6" s="381"/>
      <c r="EK6" s="381"/>
      <c r="EL6" s="381"/>
      <c r="EM6" s="381"/>
      <c r="EQ6" s="381"/>
      <c r="ER6" s="381"/>
      <c r="ES6" s="381"/>
      <c r="ET6" s="381"/>
      <c r="EU6" s="381"/>
      <c r="EV6" s="381"/>
      <c r="EW6" s="381"/>
      <c r="EX6" s="381"/>
      <c r="EY6" s="381"/>
      <c r="EZ6" s="381"/>
      <c r="FA6" s="381"/>
      <c r="FB6" s="381"/>
      <c r="FC6" s="381"/>
      <c r="FD6" s="381"/>
      <c r="FE6" s="381"/>
      <c r="FH6" s="381"/>
      <c r="FI6" s="381"/>
      <c r="FJ6" s="381"/>
      <c r="FK6" s="381"/>
      <c r="FL6" s="381"/>
      <c r="FM6" s="381"/>
      <c r="FN6" s="381"/>
      <c r="FO6" s="381"/>
      <c r="FP6" s="381"/>
      <c r="FQ6" s="381"/>
      <c r="FR6" s="381"/>
      <c r="FS6" s="381"/>
      <c r="FT6" s="381"/>
      <c r="FU6" s="381"/>
      <c r="FV6" s="381"/>
      <c r="FW6" s="382"/>
      <c r="FX6" s="140"/>
      <c r="FY6" s="383"/>
      <c r="FZ6" s="383"/>
      <c r="GA6" s="383"/>
      <c r="GB6" s="383"/>
      <c r="GC6" s="381"/>
      <c r="GD6" s="381"/>
      <c r="GE6" s="381"/>
      <c r="GF6" s="381"/>
      <c r="GG6" s="381"/>
      <c r="GH6" s="381"/>
      <c r="GI6" s="381"/>
      <c r="GJ6" s="381"/>
      <c r="GK6" s="381"/>
      <c r="GL6" s="381"/>
      <c r="GM6" s="381"/>
      <c r="GN6" s="382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EK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U26" sqref="EU26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83"/>
      <c r="E7" s="383"/>
      <c r="F7" s="383"/>
      <c r="G7" s="383"/>
      <c r="H7" s="384" t="s">
        <v>21</v>
      </c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196"/>
      <c r="U7" s="165"/>
      <c r="V7" s="383"/>
      <c r="W7" s="383"/>
      <c r="X7" s="383"/>
      <c r="Y7" s="383"/>
      <c r="Z7" s="384" t="s">
        <v>44</v>
      </c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196"/>
      <c r="AM7" s="165"/>
      <c r="AN7" s="383"/>
      <c r="AO7" s="383"/>
      <c r="AP7" s="383"/>
      <c r="AQ7" s="383"/>
      <c r="AR7" s="384" t="s">
        <v>45</v>
      </c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196"/>
      <c r="BE7" s="197"/>
      <c r="BF7" s="383"/>
      <c r="BG7" s="383"/>
      <c r="BH7" s="383"/>
      <c r="BI7" s="383"/>
      <c r="BJ7" s="384" t="s">
        <v>46</v>
      </c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W7" s="210"/>
      <c r="BX7" s="383"/>
      <c r="BY7" s="383"/>
      <c r="BZ7" s="383"/>
      <c r="CA7" s="383"/>
      <c r="CB7" s="384" t="s">
        <v>47</v>
      </c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O7" s="210"/>
      <c r="CP7" s="383"/>
      <c r="CQ7" s="383"/>
      <c r="CR7" s="383"/>
      <c r="CS7" s="383"/>
      <c r="CT7" s="384">
        <v>2008</v>
      </c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6"/>
      <c r="DF7" s="235"/>
      <c r="DG7" s="200"/>
      <c r="DH7" s="384">
        <v>2009</v>
      </c>
      <c r="DI7" s="384"/>
      <c r="DJ7" s="384"/>
      <c r="DK7" s="384"/>
      <c r="DL7" s="384">
        <v>2009</v>
      </c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6"/>
      <c r="DX7" s="235"/>
      <c r="DY7" s="235"/>
      <c r="DZ7" s="384">
        <v>2010</v>
      </c>
      <c r="EA7" s="384"/>
      <c r="EB7" s="384"/>
      <c r="EC7" s="384"/>
      <c r="ED7" s="384">
        <v>2010</v>
      </c>
      <c r="EE7" s="384"/>
      <c r="EF7" s="384"/>
      <c r="EG7" s="384"/>
      <c r="EH7" s="384"/>
      <c r="EI7" s="384"/>
      <c r="EJ7" s="384"/>
      <c r="EK7" s="384"/>
      <c r="EL7" s="384"/>
      <c r="EM7" s="384"/>
      <c r="EN7" s="384"/>
      <c r="EO7" s="386"/>
      <c r="EP7" s="235"/>
      <c r="EQ7" s="210"/>
      <c r="ER7" s="384">
        <v>2011</v>
      </c>
      <c r="ES7" s="384"/>
      <c r="ET7" s="384"/>
      <c r="EU7" s="384"/>
      <c r="EV7" s="384"/>
      <c r="FB7" s="237">
        <v>2011</v>
      </c>
      <c r="FJ7" s="384">
        <v>2012</v>
      </c>
      <c r="FK7" s="384"/>
      <c r="FL7" s="384"/>
      <c r="FM7" s="384"/>
      <c r="FN7" s="384"/>
      <c r="FT7" s="237">
        <v>2012</v>
      </c>
      <c r="GA7" s="384">
        <v>2013</v>
      </c>
      <c r="GB7" s="384"/>
      <c r="GC7" s="384"/>
      <c r="GD7" s="384"/>
      <c r="GE7" s="384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5">
        <f>GE17+GE18+GE19+GE20+GE21+GE22+GE23+GE24+GE25+GE26+GE27+GE28+GE29+GE30</f>
        <v>7876.9</v>
      </c>
      <c r="GF16" s="285">
        <f aca="true" t="shared" si="40" ref="GF16:GP16">GF17+GF18+GF19+GF20+GF21+GF22+GF23+GF24+GF25+GF26+GF27+GF28+GF29+GF30</f>
        <v>8551.6</v>
      </c>
      <c r="GG16" s="285">
        <f t="shared" si="40"/>
        <v>9871.8</v>
      </c>
      <c r="GH16" s="285">
        <f t="shared" si="40"/>
        <v>8041</v>
      </c>
      <c r="GI16" s="285">
        <f t="shared" si="40"/>
        <v>9353.8</v>
      </c>
      <c r="GJ16" s="285">
        <f t="shared" si="40"/>
        <v>7233.4</v>
      </c>
      <c r="GK16" s="285">
        <f t="shared" si="40"/>
        <v>7991.1</v>
      </c>
      <c r="GL16" s="285">
        <f t="shared" si="40"/>
        <v>7977.5</v>
      </c>
      <c r="GM16" s="285">
        <f t="shared" si="40"/>
        <v>13912.8</v>
      </c>
      <c r="GN16" s="285">
        <f t="shared" si="40"/>
        <v>17074.5</v>
      </c>
      <c r="GO16" s="285">
        <f t="shared" si="40"/>
        <v>21409.7</v>
      </c>
      <c r="GP16" s="285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T141"/>
  <sheetViews>
    <sheetView tabSelected="1" zoomScale="110" zoomScaleNormal="110" zoomScalePageLayoutView="0" workbookViewId="0" topLeftCell="A1">
      <pane xSplit="1" topLeftCell="DA1" activePane="topRight" state="frozen"/>
      <selection pane="topLeft" activeCell="A1" sqref="A1"/>
      <selection pane="topRight" activeCell="A7" sqref="A7"/>
    </sheetView>
  </sheetViews>
  <sheetFormatPr defaultColWidth="9.00390625" defaultRowHeight="12.75"/>
  <cols>
    <col min="1" max="1" width="42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35" width="9.125" style="0" customWidth="1"/>
    <col min="36" max="36" width="9.125" style="310" customWidth="1"/>
    <col min="37" max="52" width="9.125" style="0" customWidth="1"/>
    <col min="53" max="53" width="9.125" style="310" customWidth="1"/>
    <col min="70" max="70" width="9.125" style="360" customWidth="1"/>
    <col min="71" max="86" width="9.125" style="373" customWidth="1"/>
    <col min="104" max="104" width="10.00390625" style="0" bestFit="1" customWidth="1"/>
    <col min="109" max="114" width="9.375" style="0" bestFit="1" customWidth="1"/>
    <col min="115" max="115" width="10.125" style="0" customWidth="1"/>
    <col min="116" max="116" width="10.25390625" style="0" customWidth="1"/>
    <col min="117" max="117" width="11.75390625" style="0" customWidth="1"/>
    <col min="119" max="119" width="9.375" style="0" bestFit="1" customWidth="1"/>
    <col min="123" max="124" width="9.125" style="0" customWidth="1"/>
    <col min="125" max="125" width="12.625" style="0" customWidth="1"/>
  </cols>
  <sheetData>
    <row r="2" spans="1:19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7"/>
      <c r="R2" s="305"/>
      <c r="S2" s="288"/>
    </row>
    <row r="3" spans="1:104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9"/>
      <c r="S3" s="288"/>
      <c r="BA3" s="355"/>
      <c r="BR3" s="361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03"/>
      <c r="CZ3" s="303"/>
    </row>
    <row r="4" spans="1:86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0" t="s">
        <v>22</v>
      </c>
      <c r="H4" s="280" t="s">
        <v>23</v>
      </c>
      <c r="I4" s="280" t="s">
        <v>24</v>
      </c>
      <c r="J4" s="280" t="s">
        <v>25</v>
      </c>
      <c r="K4" s="280" t="s">
        <v>26</v>
      </c>
      <c r="L4" s="280" t="s">
        <v>27</v>
      </c>
      <c r="M4" s="280" t="s">
        <v>28</v>
      </c>
      <c r="N4" s="280" t="s">
        <v>29</v>
      </c>
      <c r="O4" s="280" t="s">
        <v>30</v>
      </c>
      <c r="P4" s="280" t="s">
        <v>31</v>
      </c>
      <c r="Q4" s="280" t="s">
        <v>32</v>
      </c>
      <c r="R4" s="286" t="s">
        <v>33</v>
      </c>
      <c r="S4" s="286"/>
      <c r="T4" s="37" t="s">
        <v>1</v>
      </c>
      <c r="U4" s="37" t="s">
        <v>2</v>
      </c>
      <c r="V4" s="37" t="s">
        <v>3</v>
      </c>
      <c r="W4" s="37" t="s">
        <v>4</v>
      </c>
      <c r="X4" s="280" t="s">
        <v>22</v>
      </c>
      <c r="Y4" s="280" t="s">
        <v>23</v>
      </c>
      <c r="Z4" s="280" t="s">
        <v>24</v>
      </c>
      <c r="AA4" s="280" t="s">
        <v>25</v>
      </c>
      <c r="AB4" s="280" t="s">
        <v>26</v>
      </c>
      <c r="AC4" s="280" t="s">
        <v>27</v>
      </c>
      <c r="AD4" s="280" t="s">
        <v>28</v>
      </c>
      <c r="AE4" s="280" t="s">
        <v>29</v>
      </c>
      <c r="AF4" s="280" t="s">
        <v>30</v>
      </c>
      <c r="AG4" s="280" t="s">
        <v>31</v>
      </c>
      <c r="AH4" s="280" t="s">
        <v>32</v>
      </c>
      <c r="AI4" s="280" t="s">
        <v>33</v>
      </c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62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</row>
    <row r="5" spans="1:86" ht="13.5" hidden="1" thickBot="1">
      <c r="A5" s="9"/>
      <c r="B5" s="9"/>
      <c r="C5" s="9"/>
      <c r="D5" s="9"/>
      <c r="E5" s="9"/>
      <c r="F5" s="9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90"/>
      <c r="S5" s="290"/>
      <c r="T5" s="9"/>
      <c r="U5" s="9"/>
      <c r="V5" s="9"/>
      <c r="W5" s="9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356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356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363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</row>
    <row r="6" spans="1:86" ht="13.5" hidden="1" thickBot="1">
      <c r="A6" s="9"/>
      <c r="B6" s="9"/>
      <c r="C6" s="9"/>
      <c r="D6" s="9"/>
      <c r="E6" s="9"/>
      <c r="F6" s="9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308"/>
      <c r="R6" s="308"/>
      <c r="S6" s="290"/>
      <c r="T6" s="9"/>
      <c r="U6" s="9"/>
      <c r="V6" s="9"/>
      <c r="W6" s="9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356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356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363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</row>
    <row r="7" spans="1:120" ht="12.75">
      <c r="A7" s="151"/>
      <c r="B7" s="230"/>
      <c r="C7" s="383"/>
      <c r="D7" s="383"/>
      <c r="E7" s="383"/>
      <c r="F7" s="383"/>
      <c r="G7" s="390" t="s">
        <v>131</v>
      </c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296">
        <v>2015</v>
      </c>
      <c r="T7" s="383"/>
      <c r="U7" s="383"/>
      <c r="V7" s="383"/>
      <c r="W7" s="383"/>
      <c r="X7" s="390">
        <v>2015</v>
      </c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57"/>
      <c r="AK7" s="383"/>
      <c r="AL7" s="383"/>
      <c r="AM7" s="383"/>
      <c r="AN7" s="383"/>
      <c r="AO7" s="390">
        <v>2016</v>
      </c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59"/>
      <c r="BB7" s="387"/>
      <c r="BC7" s="387"/>
      <c r="BD7" s="387"/>
      <c r="BE7" s="387"/>
      <c r="BF7" s="388">
        <v>2017</v>
      </c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64"/>
      <c r="BS7" s="389"/>
      <c r="BT7" s="389"/>
      <c r="BU7" s="389"/>
      <c r="BV7" s="389"/>
      <c r="BW7" s="388">
        <v>2018</v>
      </c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37"/>
      <c r="CJ7" s="391"/>
      <c r="CK7" s="391"/>
      <c r="CL7" s="391"/>
      <c r="CM7" s="391"/>
      <c r="CN7" s="390">
        <v>2019</v>
      </c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242"/>
      <c r="DA7" s="391"/>
      <c r="DB7" s="391"/>
      <c r="DC7" s="391"/>
      <c r="DD7" s="391"/>
      <c r="DE7" s="390">
        <v>2020</v>
      </c>
      <c r="DF7" s="390"/>
      <c r="DG7" s="390"/>
      <c r="DH7" s="390"/>
      <c r="DI7" s="390"/>
      <c r="DJ7" s="390"/>
      <c r="DK7" s="390"/>
      <c r="DL7" s="390"/>
      <c r="DM7" s="390"/>
      <c r="DN7" s="390"/>
      <c r="DO7" s="390"/>
      <c r="DP7" s="390"/>
    </row>
    <row r="8" spans="1:120" s="326" customFormat="1" ht="13.5" thickBot="1">
      <c r="A8" s="282" t="s">
        <v>49</v>
      </c>
      <c r="B8" s="324">
        <v>2014</v>
      </c>
      <c r="C8" s="282" t="s">
        <v>1</v>
      </c>
      <c r="D8" s="282" t="s">
        <v>2</v>
      </c>
      <c r="E8" s="282" t="s">
        <v>3</v>
      </c>
      <c r="F8" s="282" t="s">
        <v>4</v>
      </c>
      <c r="G8" s="282" t="s">
        <v>5</v>
      </c>
      <c r="H8" s="282" t="s">
        <v>6</v>
      </c>
      <c r="I8" s="282" t="s">
        <v>7</v>
      </c>
      <c r="J8" s="282" t="s">
        <v>8</v>
      </c>
      <c r="K8" s="282" t="s">
        <v>9</v>
      </c>
      <c r="L8" s="282" t="s">
        <v>10</v>
      </c>
      <c r="M8" s="282" t="s">
        <v>11</v>
      </c>
      <c r="N8" s="282" t="s">
        <v>12</v>
      </c>
      <c r="O8" s="282" t="s">
        <v>16</v>
      </c>
      <c r="P8" s="282" t="s">
        <v>13</v>
      </c>
      <c r="Q8" s="282" t="s">
        <v>14</v>
      </c>
      <c r="R8" s="287" t="s">
        <v>15</v>
      </c>
      <c r="S8" s="287"/>
      <c r="T8" s="282" t="s">
        <v>1</v>
      </c>
      <c r="U8" s="282" t="s">
        <v>2</v>
      </c>
      <c r="V8" s="282" t="s">
        <v>3</v>
      </c>
      <c r="W8" s="282" t="s">
        <v>4</v>
      </c>
      <c r="X8" s="282" t="s">
        <v>5</v>
      </c>
      <c r="Y8" s="282" t="s">
        <v>6</v>
      </c>
      <c r="Z8" s="282" t="s">
        <v>7</v>
      </c>
      <c r="AA8" s="282" t="s">
        <v>8</v>
      </c>
      <c r="AB8" s="282" t="s">
        <v>9</v>
      </c>
      <c r="AC8" s="282" t="s">
        <v>10</v>
      </c>
      <c r="AD8" s="282" t="s">
        <v>11</v>
      </c>
      <c r="AE8" s="282" t="s">
        <v>12</v>
      </c>
      <c r="AF8" s="282" t="s">
        <v>16</v>
      </c>
      <c r="AG8" s="282" t="s">
        <v>13</v>
      </c>
      <c r="AH8" s="282" t="s">
        <v>14</v>
      </c>
      <c r="AI8" s="282" t="s">
        <v>15</v>
      </c>
      <c r="AJ8" s="369">
        <v>2016</v>
      </c>
      <c r="AK8" s="282" t="s">
        <v>1</v>
      </c>
      <c r="AL8" s="282" t="s">
        <v>2</v>
      </c>
      <c r="AM8" s="282" t="s">
        <v>3</v>
      </c>
      <c r="AN8" s="282" t="s">
        <v>4</v>
      </c>
      <c r="AO8" s="282" t="s">
        <v>5</v>
      </c>
      <c r="AP8" s="282" t="s">
        <v>6</v>
      </c>
      <c r="AQ8" s="282" t="s">
        <v>7</v>
      </c>
      <c r="AR8" s="282" t="s">
        <v>8</v>
      </c>
      <c r="AS8" s="282" t="s">
        <v>9</v>
      </c>
      <c r="AT8" s="282" t="s">
        <v>10</v>
      </c>
      <c r="AU8" s="282" t="s">
        <v>11</v>
      </c>
      <c r="AV8" s="282" t="s">
        <v>12</v>
      </c>
      <c r="AW8" s="282" t="s">
        <v>16</v>
      </c>
      <c r="AX8" s="282" t="s">
        <v>13</v>
      </c>
      <c r="AY8" s="282" t="s">
        <v>14</v>
      </c>
      <c r="AZ8" s="282" t="s">
        <v>15</v>
      </c>
      <c r="BA8" s="325">
        <v>2017</v>
      </c>
      <c r="BB8" s="358" t="s">
        <v>1</v>
      </c>
      <c r="BC8" s="358" t="s">
        <v>2</v>
      </c>
      <c r="BD8" s="358" t="s">
        <v>3</v>
      </c>
      <c r="BE8" s="358" t="s">
        <v>4</v>
      </c>
      <c r="BF8" s="358" t="s">
        <v>5</v>
      </c>
      <c r="BG8" s="358" t="s">
        <v>6</v>
      </c>
      <c r="BH8" s="358" t="s">
        <v>7</v>
      </c>
      <c r="BI8" s="358" t="s">
        <v>8</v>
      </c>
      <c r="BJ8" s="358" t="s">
        <v>9</v>
      </c>
      <c r="BK8" s="358" t="s">
        <v>10</v>
      </c>
      <c r="BL8" s="358" t="s">
        <v>11</v>
      </c>
      <c r="BM8" s="358" t="s">
        <v>12</v>
      </c>
      <c r="BN8" s="358" t="s">
        <v>16</v>
      </c>
      <c r="BO8" s="358" t="s">
        <v>13</v>
      </c>
      <c r="BP8" s="358" t="s">
        <v>14</v>
      </c>
      <c r="BQ8" s="358" t="s">
        <v>15</v>
      </c>
      <c r="BR8" s="365">
        <v>2018</v>
      </c>
      <c r="BS8" s="378" t="s">
        <v>1</v>
      </c>
      <c r="BT8" s="378" t="s">
        <v>2</v>
      </c>
      <c r="BU8" s="378" t="s">
        <v>3</v>
      </c>
      <c r="BV8" s="378" t="s">
        <v>4</v>
      </c>
      <c r="BW8" s="379" t="s">
        <v>5</v>
      </c>
      <c r="BX8" s="379" t="s">
        <v>6</v>
      </c>
      <c r="BY8" s="379" t="s">
        <v>7</v>
      </c>
      <c r="BZ8" s="379" t="s">
        <v>8</v>
      </c>
      <c r="CA8" s="379" t="s">
        <v>9</v>
      </c>
      <c r="CB8" s="379" t="s">
        <v>10</v>
      </c>
      <c r="CC8" s="379" t="s">
        <v>11</v>
      </c>
      <c r="CD8" s="379" t="s">
        <v>12</v>
      </c>
      <c r="CE8" s="379" t="s">
        <v>16</v>
      </c>
      <c r="CF8" s="379" t="s">
        <v>13</v>
      </c>
      <c r="CG8" s="379" t="s">
        <v>14</v>
      </c>
      <c r="CH8" s="379" t="s">
        <v>15</v>
      </c>
      <c r="CI8" s="369">
        <v>2019</v>
      </c>
      <c r="CJ8" s="287" t="s">
        <v>1</v>
      </c>
      <c r="CK8" s="287" t="s">
        <v>2</v>
      </c>
      <c r="CL8" s="287" t="s">
        <v>3</v>
      </c>
      <c r="CM8" s="287" t="s">
        <v>4</v>
      </c>
      <c r="CN8" s="313" t="s">
        <v>5</v>
      </c>
      <c r="CO8" s="313" t="s">
        <v>6</v>
      </c>
      <c r="CP8" s="313" t="s">
        <v>7</v>
      </c>
      <c r="CQ8" s="313" t="s">
        <v>8</v>
      </c>
      <c r="CR8" s="313" t="s">
        <v>9</v>
      </c>
      <c r="CS8" s="314" t="s">
        <v>10</v>
      </c>
      <c r="CT8" s="282" t="s">
        <v>11</v>
      </c>
      <c r="CU8" s="282" t="s">
        <v>12</v>
      </c>
      <c r="CV8" s="282" t="s">
        <v>16</v>
      </c>
      <c r="CW8" s="282" t="s">
        <v>13</v>
      </c>
      <c r="CX8" s="282" t="s">
        <v>14</v>
      </c>
      <c r="CY8" s="282" t="s">
        <v>15</v>
      </c>
      <c r="CZ8" s="325">
        <v>2020</v>
      </c>
      <c r="DA8" s="287" t="s">
        <v>1</v>
      </c>
      <c r="DB8" s="287" t="s">
        <v>2</v>
      </c>
      <c r="DC8" s="287" t="s">
        <v>3</v>
      </c>
      <c r="DD8" s="287" t="s">
        <v>4</v>
      </c>
      <c r="DE8" s="313" t="s">
        <v>5</v>
      </c>
      <c r="DF8" s="313" t="s">
        <v>6</v>
      </c>
      <c r="DG8" s="313" t="s">
        <v>7</v>
      </c>
      <c r="DH8" s="313" t="s">
        <v>8</v>
      </c>
      <c r="DI8" s="313" t="s">
        <v>9</v>
      </c>
      <c r="DJ8" s="314" t="s">
        <v>10</v>
      </c>
      <c r="DK8" s="282" t="s">
        <v>11</v>
      </c>
      <c r="DL8" s="282" t="s">
        <v>12</v>
      </c>
      <c r="DM8" s="282" t="s">
        <v>16</v>
      </c>
      <c r="DN8" s="282" t="s">
        <v>13</v>
      </c>
      <c r="DO8" s="282" t="s">
        <v>14</v>
      </c>
      <c r="DP8" s="282" t="s">
        <v>15</v>
      </c>
    </row>
    <row r="9" spans="2:114" ht="12.75">
      <c r="B9" s="304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371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52"/>
      <c r="CJ9" s="352"/>
      <c r="CK9" s="352"/>
      <c r="CL9" s="352"/>
      <c r="CM9" s="352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242"/>
      <c r="DA9" s="242"/>
      <c r="DB9" s="242"/>
      <c r="DC9" s="242"/>
      <c r="DD9" s="242"/>
      <c r="DE9" s="319"/>
      <c r="DF9" s="319"/>
      <c r="DG9" s="319"/>
      <c r="DH9" s="319"/>
      <c r="DI9" s="319"/>
      <c r="DJ9" s="320"/>
    </row>
    <row r="10" spans="1:150" s="312" customFormat="1" ht="13.5" customHeight="1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341">
        <v>209812</v>
      </c>
      <c r="AK10" s="129">
        <f>AO10+AP10+AQ10</f>
        <v>40748.1</v>
      </c>
      <c r="AL10" s="129">
        <f>AR10+AS10+AT10</f>
        <v>40771.9</v>
      </c>
      <c r="AM10" s="129">
        <f>AU10+AV10+AW10</f>
        <v>57771.4</v>
      </c>
      <c r="AN10" s="129">
        <f>AX10+AY10+AZ10</f>
        <v>70520.6</v>
      </c>
      <c r="AO10" s="129">
        <v>12737.6</v>
      </c>
      <c r="AP10" s="129">
        <v>14752.9</v>
      </c>
      <c r="AQ10" s="129">
        <v>13257.6</v>
      </c>
      <c r="AR10" s="129">
        <v>11848.2</v>
      </c>
      <c r="AS10" s="129">
        <v>13457.5</v>
      </c>
      <c r="AT10" s="129">
        <v>15466.2</v>
      </c>
      <c r="AU10" s="129">
        <v>16292.6</v>
      </c>
      <c r="AV10" s="129">
        <v>19301.9</v>
      </c>
      <c r="AW10" s="129">
        <v>22176.9</v>
      </c>
      <c r="AX10" s="129">
        <v>20024.9</v>
      </c>
      <c r="AY10" s="129">
        <v>23161.3</v>
      </c>
      <c r="AZ10" s="129">
        <v>27334.4</v>
      </c>
      <c r="BA10" s="349">
        <v>237225.3</v>
      </c>
      <c r="BB10" s="123">
        <f>BF10+BG10+BH10</f>
        <v>53481.8</v>
      </c>
      <c r="BC10" s="123">
        <f>BI10+BJ10+BK10</f>
        <v>54166.3</v>
      </c>
      <c r="BD10" s="123">
        <f>BL10+BM10+BN10</f>
        <v>57801.4</v>
      </c>
      <c r="BE10" s="123">
        <f>BO10+BP10+BQ10</f>
        <v>71775.8</v>
      </c>
      <c r="BF10" s="123">
        <v>15357.8</v>
      </c>
      <c r="BG10" s="123">
        <v>15079.2</v>
      </c>
      <c r="BH10" s="123">
        <v>23044.8</v>
      </c>
      <c r="BI10" s="123">
        <v>16823.9</v>
      </c>
      <c r="BJ10" s="123">
        <v>18071.5</v>
      </c>
      <c r="BK10" s="123">
        <v>19270.9</v>
      </c>
      <c r="BL10" s="123">
        <v>20622.4</v>
      </c>
      <c r="BM10" s="123">
        <v>19873.6</v>
      </c>
      <c r="BN10" s="123">
        <v>17305.4</v>
      </c>
      <c r="BO10" s="123">
        <v>18575.5</v>
      </c>
      <c r="BP10" s="123">
        <v>25590.2</v>
      </c>
      <c r="BQ10" s="123">
        <v>27610.1</v>
      </c>
      <c r="BR10" s="341">
        <v>257348.5</v>
      </c>
      <c r="BS10" s="256">
        <f>SUM(BW10:BY10)</f>
        <v>58483.8</v>
      </c>
      <c r="BT10" s="256">
        <f>SUM(BZ10:CB10)</f>
        <v>53421.6</v>
      </c>
      <c r="BU10" s="256">
        <f>SUM(CC10:CE10)</f>
        <v>60166.5</v>
      </c>
      <c r="BV10" s="256">
        <f>SUM(CF10:CH10)</f>
        <v>85276.6</v>
      </c>
      <c r="BW10" s="256">
        <v>19050.9</v>
      </c>
      <c r="BX10" s="256">
        <v>17938.7</v>
      </c>
      <c r="BY10" s="256">
        <v>21494.2</v>
      </c>
      <c r="BZ10" s="256">
        <v>18238.3</v>
      </c>
      <c r="CA10" s="256">
        <v>17081.9</v>
      </c>
      <c r="CB10" s="256">
        <v>18101.4</v>
      </c>
      <c r="CC10" s="256">
        <v>18699.5</v>
      </c>
      <c r="CD10" s="256">
        <v>19612.4</v>
      </c>
      <c r="CE10" s="256">
        <v>21854.6</v>
      </c>
      <c r="CF10" s="256">
        <v>22989.7</v>
      </c>
      <c r="CG10" s="256">
        <v>32098.9</v>
      </c>
      <c r="CH10" s="256">
        <v>30188</v>
      </c>
      <c r="CI10" s="349">
        <f>CJ10+CK10+CL10+CM10</f>
        <v>283971.7</v>
      </c>
      <c r="CJ10" s="123">
        <f>SUM(CN10:CP10)</f>
        <v>65067.3</v>
      </c>
      <c r="CK10" s="123">
        <f>SUM(CQ10:CS10)</f>
        <v>65378.1</v>
      </c>
      <c r="CL10" s="123">
        <f>SUM(CT10:CV10)</f>
        <v>70266.6</v>
      </c>
      <c r="CM10" s="123">
        <f>SUM(CW10:CY10)</f>
        <v>83259.7</v>
      </c>
      <c r="CN10" s="123">
        <v>19668.6</v>
      </c>
      <c r="CO10" s="123">
        <v>19046.5</v>
      </c>
      <c r="CP10" s="123">
        <v>26352.2</v>
      </c>
      <c r="CQ10" s="123">
        <v>20854.2</v>
      </c>
      <c r="CR10" s="123">
        <v>20496.1</v>
      </c>
      <c r="CS10" s="123">
        <v>24027.8</v>
      </c>
      <c r="CT10" s="123">
        <v>23114.7</v>
      </c>
      <c r="CU10" s="123">
        <v>19664.2</v>
      </c>
      <c r="CV10" s="123">
        <v>27487.7</v>
      </c>
      <c r="CW10" s="123">
        <v>27106.2</v>
      </c>
      <c r="CX10" s="123">
        <v>27317.5</v>
      </c>
      <c r="CY10" s="123">
        <v>28836</v>
      </c>
      <c r="CZ10" s="257"/>
      <c r="DA10" s="329"/>
      <c r="DB10" s="329"/>
      <c r="DC10" s="329"/>
      <c r="DD10" s="329"/>
      <c r="DE10" s="315">
        <v>21193.9</v>
      </c>
      <c r="DF10" s="315">
        <v>25063.9</v>
      </c>
      <c r="DG10" s="315">
        <v>28554.5</v>
      </c>
      <c r="DH10" s="315">
        <v>23637.5</v>
      </c>
      <c r="DI10" s="315">
        <v>25353.4</v>
      </c>
      <c r="DJ10" s="315">
        <v>29667.8</v>
      </c>
      <c r="DK10" s="315">
        <v>26145.4</v>
      </c>
      <c r="DL10" s="315">
        <v>25639.1</v>
      </c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</row>
    <row r="11" spans="1:124" ht="13.5" customHeight="1">
      <c r="A11" s="274"/>
      <c r="B11" s="295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341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349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341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349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92"/>
      <c r="DA11" s="330"/>
      <c r="DB11" s="330"/>
      <c r="DC11" s="330"/>
      <c r="DD11" s="330"/>
      <c r="DE11" s="318"/>
      <c r="DF11" s="318"/>
      <c r="DG11" s="318"/>
      <c r="DH11" s="318"/>
      <c r="DI11" s="318"/>
      <c r="DJ11" s="318"/>
      <c r="DK11" s="318"/>
      <c r="DL11" s="318"/>
      <c r="DM11" s="315"/>
      <c r="DN11" s="315"/>
      <c r="DO11" s="315"/>
      <c r="DP11" s="315"/>
      <c r="DT11" s="315"/>
    </row>
    <row r="12" spans="1:125" s="312" customFormat="1" ht="13.5" customHeight="1">
      <c r="A12" s="275" t="s">
        <v>106</v>
      </c>
      <c r="B12" s="295">
        <f>SUM(G12:R12)</f>
        <v>5596.5</v>
      </c>
      <c r="C12" s="295">
        <f>G12+H12+I12</f>
        <v>850.2</v>
      </c>
      <c r="D12" s="295">
        <f>J12+K12+L12</f>
        <v>1085.2</v>
      </c>
      <c r="E12" s="295">
        <f>M12+N12+O12</f>
        <v>1600.6</v>
      </c>
      <c r="F12" s="295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1" ref="T12:T42">X12+Y12+Z12</f>
        <v>1862.2</v>
      </c>
      <c r="U12" s="123">
        <f aca="true" t="shared" si="2" ref="U12:U42">AA12+AB12+AC12</f>
        <v>1907.8</v>
      </c>
      <c r="V12" s="123">
        <f aca="true" t="shared" si="3" ref="V12:V42">AD12+AE12+AF12</f>
        <v>2076</v>
      </c>
      <c r="W12" s="125">
        <f aca="true" t="shared" si="4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341">
        <v>12741.7</v>
      </c>
      <c r="AK12" s="129">
        <f>AO12+AP12+AQ12</f>
        <v>2358.9</v>
      </c>
      <c r="AL12" s="129">
        <f aca="true" t="shared" si="5" ref="AL12:AL31">AR12+AS12+AT12</f>
        <v>2455.9</v>
      </c>
      <c r="AM12" s="129">
        <f>AU12+AV12+AW12</f>
        <v>4254.5</v>
      </c>
      <c r="AN12" s="129">
        <f aca="true" t="shared" si="6" ref="AN12:AN31">AX12+AY12+AZ12</f>
        <v>3672.4</v>
      </c>
      <c r="AO12" s="129">
        <v>598.8</v>
      </c>
      <c r="AP12" s="129">
        <v>855.3</v>
      </c>
      <c r="AQ12" s="129">
        <v>904.8</v>
      </c>
      <c r="AR12" s="129">
        <v>785.4</v>
      </c>
      <c r="AS12" s="129">
        <v>803</v>
      </c>
      <c r="AT12" s="129">
        <v>867.5</v>
      </c>
      <c r="AU12" s="129">
        <v>1034.7</v>
      </c>
      <c r="AV12" s="129">
        <v>965.3</v>
      </c>
      <c r="AW12" s="129">
        <v>2254.5</v>
      </c>
      <c r="AX12" s="129">
        <v>1097.9</v>
      </c>
      <c r="AY12" s="129">
        <v>1195.1</v>
      </c>
      <c r="AZ12" s="129">
        <v>1379.4</v>
      </c>
      <c r="BA12" s="349">
        <v>17906.6</v>
      </c>
      <c r="BB12" s="123">
        <f aca="true" t="shared" si="7" ref="BB12:BB42">BF12+BG12+BH12</f>
        <v>2927</v>
      </c>
      <c r="BC12" s="123">
        <f aca="true" t="shared" si="8" ref="BC12:BC42">BI12+BJ12+BK12</f>
        <v>5323.8</v>
      </c>
      <c r="BD12" s="123">
        <f aca="true" t="shared" si="9" ref="BD12:BD42">BL12+BM12+BN12</f>
        <v>4272.1</v>
      </c>
      <c r="BE12" s="123">
        <f aca="true" t="shared" si="10" ref="BE12:BE42">BO12+BP12+BQ12</f>
        <v>5383.7</v>
      </c>
      <c r="BF12" s="123">
        <v>1323.8</v>
      </c>
      <c r="BG12" s="123">
        <v>931.1</v>
      </c>
      <c r="BH12" s="123">
        <v>672.1</v>
      </c>
      <c r="BI12" s="123">
        <v>1267.4</v>
      </c>
      <c r="BJ12" s="123">
        <v>2010.9</v>
      </c>
      <c r="BK12" s="123">
        <v>2045.5</v>
      </c>
      <c r="BL12" s="123">
        <v>1160.7</v>
      </c>
      <c r="BM12" s="123">
        <v>1338.1</v>
      </c>
      <c r="BN12" s="123">
        <v>1773.3</v>
      </c>
      <c r="BO12" s="123">
        <v>1376.3</v>
      </c>
      <c r="BP12" s="123">
        <v>1817.3</v>
      </c>
      <c r="BQ12" s="123">
        <v>2190.1</v>
      </c>
      <c r="BR12" s="366">
        <v>16047</v>
      </c>
      <c r="BS12" s="256">
        <f aca="true" t="shared" si="11" ref="BS12:BS42">SUM(BW12:BY12)</f>
        <v>2850.9</v>
      </c>
      <c r="BT12" s="256">
        <f aca="true" t="shared" si="12" ref="BT12:BT42">SUM(BZ12:CB12)</f>
        <v>2836</v>
      </c>
      <c r="BU12" s="256">
        <f aca="true" t="shared" si="13" ref="BU12:BU42">SUM(CC12:CE12)</f>
        <v>5295.1</v>
      </c>
      <c r="BV12" s="256">
        <f aca="true" t="shared" si="14" ref="BV12:BV42">SUM(CF12:CH12)</f>
        <v>5065</v>
      </c>
      <c r="BW12" s="256">
        <v>1260.2</v>
      </c>
      <c r="BX12" s="256">
        <v>901.3</v>
      </c>
      <c r="BY12" s="256">
        <v>689.4</v>
      </c>
      <c r="BZ12" s="256">
        <v>995.3</v>
      </c>
      <c r="CA12" s="256">
        <v>1142.2</v>
      </c>
      <c r="CB12" s="256">
        <v>698.5</v>
      </c>
      <c r="CC12" s="256">
        <v>1049.3</v>
      </c>
      <c r="CD12" s="256">
        <v>2518</v>
      </c>
      <c r="CE12" s="256">
        <v>1727.8</v>
      </c>
      <c r="CF12" s="256">
        <v>1357.3</v>
      </c>
      <c r="CG12" s="256">
        <v>1612.4</v>
      </c>
      <c r="CH12" s="256">
        <v>2095.3</v>
      </c>
      <c r="CI12" s="349">
        <f>CJ12+CK12+CL12+CM12</f>
        <v>19563.7</v>
      </c>
      <c r="CJ12" s="123">
        <f aca="true" t="shared" si="15" ref="CJ12:CJ42">SUM(CN12:CP12)</f>
        <v>3469.6</v>
      </c>
      <c r="CK12" s="123">
        <f aca="true" t="shared" si="16" ref="CK12:CK42">SUM(CQ12:CS12)</f>
        <v>3281.5</v>
      </c>
      <c r="CL12" s="123">
        <f aca="true" t="shared" si="17" ref="CL12:CL42">SUM(CT12:CV12)</f>
        <v>6091.5</v>
      </c>
      <c r="CM12" s="123">
        <f aca="true" t="shared" si="18" ref="CM12:CM42">SUM(CW12:CY12)</f>
        <v>6721.1</v>
      </c>
      <c r="CN12" s="123">
        <v>1309.4</v>
      </c>
      <c r="CO12" s="123">
        <v>998.6</v>
      </c>
      <c r="CP12" s="123">
        <v>1161.6</v>
      </c>
      <c r="CQ12" s="123">
        <v>869.3</v>
      </c>
      <c r="CR12" s="123">
        <v>946.5</v>
      </c>
      <c r="CS12" s="123">
        <v>1465.7</v>
      </c>
      <c r="CT12" s="123">
        <v>2093.4</v>
      </c>
      <c r="CU12" s="123">
        <v>1684.4</v>
      </c>
      <c r="CV12" s="123">
        <v>2313.7</v>
      </c>
      <c r="CW12" s="123">
        <v>2187.7</v>
      </c>
      <c r="CX12" s="123">
        <v>2402.9</v>
      </c>
      <c r="CY12" s="123">
        <v>2130.5</v>
      </c>
      <c r="CZ12" s="257"/>
      <c r="DA12" s="329"/>
      <c r="DB12" s="329"/>
      <c r="DC12" s="329"/>
      <c r="DD12" s="329"/>
      <c r="DE12" s="315">
        <v>1739.7</v>
      </c>
      <c r="DF12" s="315">
        <v>1523.8</v>
      </c>
      <c r="DG12" s="315">
        <v>1247.9</v>
      </c>
      <c r="DH12" s="315">
        <v>951.2</v>
      </c>
      <c r="DI12" s="315">
        <v>1418.7</v>
      </c>
      <c r="DJ12" s="315">
        <v>1267.6</v>
      </c>
      <c r="DK12" s="315">
        <v>1152.6</v>
      </c>
      <c r="DL12" s="315">
        <v>1535.8</v>
      </c>
      <c r="DM12" s="315"/>
      <c r="DN12" s="315"/>
      <c r="DO12" s="315"/>
      <c r="DP12" s="315"/>
      <c r="DQ12" s="315"/>
      <c r="DR12" s="315"/>
      <c r="DS12" s="315"/>
      <c r="DT12" s="315"/>
      <c r="DU12" s="333"/>
    </row>
    <row r="13" spans="1:125" ht="13.5" customHeight="1">
      <c r="A13" s="276" t="s">
        <v>107</v>
      </c>
      <c r="B13" s="295">
        <f>SUM(G13:R13)</f>
        <v>2147.1</v>
      </c>
      <c r="C13" s="134">
        <f>G13+H13+I13</f>
        <v>304.7</v>
      </c>
      <c r="D13" s="134">
        <f aca="true" t="shared" si="19" ref="D13:D42">J13+K13+L13</f>
        <v>321.2</v>
      </c>
      <c r="E13" s="134">
        <f aca="true" t="shared" si="20" ref="E13:E42">M13+N13+O13</f>
        <v>598.1</v>
      </c>
      <c r="F13" s="134">
        <f aca="true" t="shared" si="21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1"/>
        <v>491.5</v>
      </c>
      <c r="U13" s="134">
        <f t="shared" si="2"/>
        <v>341.1</v>
      </c>
      <c r="V13" s="134">
        <f t="shared" si="3"/>
        <v>553.9</v>
      </c>
      <c r="W13" s="134">
        <f t="shared" si="4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342">
        <v>2093.9</v>
      </c>
      <c r="AK13" s="130">
        <f>AO13+AP13+AQ13</f>
        <v>413.1</v>
      </c>
      <c r="AL13" s="130">
        <f t="shared" si="5"/>
        <v>302.3</v>
      </c>
      <c r="AM13" s="130">
        <f aca="true" t="shared" si="22" ref="AM13:AM31">AU13+AV13+AW13</f>
        <v>462</v>
      </c>
      <c r="AN13" s="130">
        <f t="shared" si="6"/>
        <v>916.5</v>
      </c>
      <c r="AO13" s="130">
        <v>146.8</v>
      </c>
      <c r="AP13" s="130">
        <v>151.3</v>
      </c>
      <c r="AQ13" s="130">
        <v>115</v>
      </c>
      <c r="AR13" s="130">
        <v>68.5</v>
      </c>
      <c r="AS13" s="130">
        <v>95</v>
      </c>
      <c r="AT13" s="130">
        <v>138.8</v>
      </c>
      <c r="AU13" s="130">
        <v>104.7</v>
      </c>
      <c r="AV13" s="130">
        <v>173.3</v>
      </c>
      <c r="AW13" s="130">
        <v>184</v>
      </c>
      <c r="AX13" s="130">
        <v>236.7</v>
      </c>
      <c r="AY13" s="130">
        <v>299.6</v>
      </c>
      <c r="AZ13" s="130">
        <v>380.2</v>
      </c>
      <c r="BA13" s="350">
        <v>2268.7</v>
      </c>
      <c r="BB13" s="127">
        <f t="shared" si="7"/>
        <v>393</v>
      </c>
      <c r="BC13" s="127">
        <f t="shared" si="8"/>
        <v>288.6</v>
      </c>
      <c r="BD13" s="127">
        <f t="shared" si="9"/>
        <v>559</v>
      </c>
      <c r="BE13" s="127">
        <f t="shared" si="10"/>
        <v>1028.1</v>
      </c>
      <c r="BF13" s="127">
        <v>164.2</v>
      </c>
      <c r="BG13" s="127">
        <v>94.6</v>
      </c>
      <c r="BH13" s="127">
        <v>134.2</v>
      </c>
      <c r="BI13" s="127">
        <v>88.8</v>
      </c>
      <c r="BJ13" s="127">
        <v>63.2</v>
      </c>
      <c r="BK13" s="127">
        <v>136.6</v>
      </c>
      <c r="BL13" s="127">
        <v>121.2</v>
      </c>
      <c r="BM13" s="127">
        <v>142.8</v>
      </c>
      <c r="BN13" s="127">
        <v>295</v>
      </c>
      <c r="BO13" s="127">
        <v>288</v>
      </c>
      <c r="BP13" s="127">
        <v>374.4</v>
      </c>
      <c r="BQ13" s="127">
        <v>365.7</v>
      </c>
      <c r="BR13" s="367">
        <v>3079.4</v>
      </c>
      <c r="BS13" s="130">
        <f t="shared" si="11"/>
        <v>456.7</v>
      </c>
      <c r="BT13" s="130">
        <f t="shared" si="12"/>
        <v>312.4</v>
      </c>
      <c r="BU13" s="130">
        <f t="shared" si="13"/>
        <v>839.7</v>
      </c>
      <c r="BV13" s="130">
        <f t="shared" si="14"/>
        <v>1470.6</v>
      </c>
      <c r="BW13" s="130">
        <v>176.8</v>
      </c>
      <c r="BX13" s="130">
        <v>160.1</v>
      </c>
      <c r="BY13" s="130">
        <v>119.8</v>
      </c>
      <c r="BZ13" s="130">
        <v>97.1</v>
      </c>
      <c r="CA13" s="130">
        <v>88.7</v>
      </c>
      <c r="CB13" s="130">
        <v>126.6</v>
      </c>
      <c r="CC13" s="130">
        <v>184.6</v>
      </c>
      <c r="CD13" s="130">
        <v>276.4</v>
      </c>
      <c r="CE13" s="130">
        <v>378.7</v>
      </c>
      <c r="CF13" s="130">
        <v>393.8</v>
      </c>
      <c r="CG13" s="130">
        <v>542.6</v>
      </c>
      <c r="CH13" s="130">
        <v>534.2</v>
      </c>
      <c r="CI13" s="350">
        <f>CJ13+CK13+CL13+CM13</f>
        <v>3440.1</v>
      </c>
      <c r="CJ13" s="127">
        <f t="shared" si="15"/>
        <v>707.6</v>
      </c>
      <c r="CK13" s="127">
        <f t="shared" si="16"/>
        <v>352.6</v>
      </c>
      <c r="CL13" s="127">
        <f t="shared" si="17"/>
        <v>780.3</v>
      </c>
      <c r="CM13" s="127">
        <f t="shared" si="18"/>
        <v>1599.6</v>
      </c>
      <c r="CN13" s="127">
        <v>310</v>
      </c>
      <c r="CO13" s="127">
        <v>209.8</v>
      </c>
      <c r="CP13" s="127">
        <v>187.8</v>
      </c>
      <c r="CQ13" s="127">
        <v>107.6</v>
      </c>
      <c r="CR13" s="127">
        <v>74</v>
      </c>
      <c r="CS13" s="127">
        <v>171</v>
      </c>
      <c r="CT13" s="127">
        <v>204.9</v>
      </c>
      <c r="CU13" s="127">
        <v>232.9</v>
      </c>
      <c r="CV13" s="127">
        <v>342.5</v>
      </c>
      <c r="CW13" s="127">
        <v>447.1</v>
      </c>
      <c r="CX13" s="127">
        <v>561.7</v>
      </c>
      <c r="CY13" s="127">
        <v>590.8</v>
      </c>
      <c r="CZ13" s="192"/>
      <c r="DA13" s="330"/>
      <c r="DB13" s="330"/>
      <c r="DC13" s="330"/>
      <c r="DD13" s="330"/>
      <c r="DE13" s="317">
        <v>255.9</v>
      </c>
      <c r="DF13" s="317">
        <v>259.3</v>
      </c>
      <c r="DG13" s="317">
        <v>141.4</v>
      </c>
      <c r="DH13" s="317">
        <v>72</v>
      </c>
      <c r="DI13" s="317">
        <v>111.8</v>
      </c>
      <c r="DJ13" s="317">
        <v>166.8</v>
      </c>
      <c r="DK13" s="317">
        <v>110.9</v>
      </c>
      <c r="DL13" s="317">
        <v>294.5</v>
      </c>
      <c r="DM13" s="317"/>
      <c r="DN13" s="317"/>
      <c r="DO13" s="317"/>
      <c r="DP13" s="317"/>
      <c r="DQ13" s="317"/>
      <c r="DR13" s="317"/>
      <c r="DS13" s="317"/>
      <c r="DT13" s="317"/>
      <c r="DU13" s="332"/>
    </row>
    <row r="14" spans="1:125" ht="13.5" customHeight="1">
      <c r="A14" s="276" t="s">
        <v>108</v>
      </c>
      <c r="B14" s="295">
        <f>SUM(G14:R14)</f>
        <v>2078.5</v>
      </c>
      <c r="C14" s="134">
        <f>G14+H14+I14</f>
        <v>444.6</v>
      </c>
      <c r="D14" s="134">
        <f t="shared" si="19"/>
        <v>531.5</v>
      </c>
      <c r="E14" s="134">
        <f t="shared" si="20"/>
        <v>582.1</v>
      </c>
      <c r="F14" s="134">
        <f t="shared" si="21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1"/>
        <v>487.3</v>
      </c>
      <c r="U14" s="134">
        <f t="shared" si="2"/>
        <v>473.3</v>
      </c>
      <c r="V14" s="134">
        <f t="shared" si="3"/>
        <v>783.2</v>
      </c>
      <c r="W14" s="134">
        <f t="shared" si="4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342">
        <v>2694.2</v>
      </c>
      <c r="AK14" s="130">
        <f>AO14+AP14+AQ14</f>
        <v>612.2</v>
      </c>
      <c r="AL14" s="130">
        <f t="shared" si="5"/>
        <v>723.6</v>
      </c>
      <c r="AM14" s="130">
        <f t="shared" si="22"/>
        <v>654.3</v>
      </c>
      <c r="AN14" s="130">
        <f t="shared" si="6"/>
        <v>704.1</v>
      </c>
      <c r="AO14" s="130">
        <v>245.3</v>
      </c>
      <c r="AP14" s="130">
        <v>193.4</v>
      </c>
      <c r="AQ14" s="130">
        <v>173.5</v>
      </c>
      <c r="AR14" s="130">
        <v>251.7</v>
      </c>
      <c r="AS14" s="130">
        <v>255</v>
      </c>
      <c r="AT14" s="130">
        <v>216.9</v>
      </c>
      <c r="AU14" s="130">
        <v>242.1</v>
      </c>
      <c r="AV14" s="130">
        <v>184</v>
      </c>
      <c r="AW14" s="130">
        <v>228.2</v>
      </c>
      <c r="AX14" s="130">
        <v>201</v>
      </c>
      <c r="AY14" s="130">
        <v>284.7</v>
      </c>
      <c r="AZ14" s="130">
        <v>218.4</v>
      </c>
      <c r="BA14" s="350">
        <v>3079.3</v>
      </c>
      <c r="BB14" s="127">
        <f t="shared" si="7"/>
        <v>510.9</v>
      </c>
      <c r="BC14" s="127">
        <f t="shared" si="8"/>
        <v>791.8</v>
      </c>
      <c r="BD14" s="127">
        <f t="shared" si="9"/>
        <v>852.8</v>
      </c>
      <c r="BE14" s="127">
        <f t="shared" si="10"/>
        <v>923.8</v>
      </c>
      <c r="BF14" s="127">
        <v>205.1</v>
      </c>
      <c r="BG14" s="127">
        <v>134.6</v>
      </c>
      <c r="BH14" s="127">
        <v>171.2</v>
      </c>
      <c r="BI14" s="127">
        <v>207.2</v>
      </c>
      <c r="BJ14" s="127">
        <v>265.9</v>
      </c>
      <c r="BK14" s="127">
        <v>318.7</v>
      </c>
      <c r="BL14" s="127">
        <v>255.5</v>
      </c>
      <c r="BM14" s="127">
        <v>255.9</v>
      </c>
      <c r="BN14" s="127">
        <v>341.4</v>
      </c>
      <c r="BO14" s="127">
        <v>393.5</v>
      </c>
      <c r="BP14" s="127">
        <v>311.9</v>
      </c>
      <c r="BQ14" s="127">
        <v>218.4</v>
      </c>
      <c r="BR14" s="367">
        <v>4097.9</v>
      </c>
      <c r="BS14" s="130">
        <f t="shared" si="11"/>
        <v>895.3</v>
      </c>
      <c r="BT14" s="130">
        <f t="shared" si="12"/>
        <v>983.2</v>
      </c>
      <c r="BU14" s="130">
        <f t="shared" si="13"/>
        <v>1137.9</v>
      </c>
      <c r="BV14" s="130">
        <f t="shared" si="14"/>
        <v>1081.5</v>
      </c>
      <c r="BW14" s="130">
        <v>310.2</v>
      </c>
      <c r="BX14" s="130">
        <v>308.5</v>
      </c>
      <c r="BY14" s="130">
        <v>276.6</v>
      </c>
      <c r="BZ14" s="130">
        <v>297.6</v>
      </c>
      <c r="CA14" s="130">
        <v>431.1</v>
      </c>
      <c r="CB14" s="130">
        <v>254.5</v>
      </c>
      <c r="CC14" s="130">
        <v>360.3</v>
      </c>
      <c r="CD14" s="130">
        <v>409</v>
      </c>
      <c r="CE14" s="130">
        <v>368.6</v>
      </c>
      <c r="CF14" s="130">
        <v>385.7</v>
      </c>
      <c r="CG14" s="130">
        <v>358</v>
      </c>
      <c r="CH14" s="130">
        <v>337.8</v>
      </c>
      <c r="CI14" s="350">
        <f>CJ14+CK14+CL14+CM14</f>
        <v>4692.7</v>
      </c>
      <c r="CJ14" s="127">
        <f t="shared" si="15"/>
        <v>913.5</v>
      </c>
      <c r="CK14" s="127">
        <f t="shared" si="16"/>
        <v>987.5</v>
      </c>
      <c r="CL14" s="127">
        <f t="shared" si="17"/>
        <v>1115.5</v>
      </c>
      <c r="CM14" s="127">
        <f t="shared" si="18"/>
        <v>1676.2</v>
      </c>
      <c r="CN14" s="127">
        <v>291.8</v>
      </c>
      <c r="CO14" s="127">
        <v>302.1</v>
      </c>
      <c r="CP14" s="127">
        <v>319.6</v>
      </c>
      <c r="CQ14" s="127">
        <v>308.5</v>
      </c>
      <c r="CR14" s="127">
        <v>333.7</v>
      </c>
      <c r="CS14" s="127">
        <v>345.3</v>
      </c>
      <c r="CT14" s="127">
        <v>380.4</v>
      </c>
      <c r="CU14" s="127">
        <v>358.1</v>
      </c>
      <c r="CV14" s="127">
        <v>377</v>
      </c>
      <c r="CW14" s="127">
        <v>606.2</v>
      </c>
      <c r="CX14" s="127">
        <v>568.2</v>
      </c>
      <c r="CY14" s="127">
        <v>501.8</v>
      </c>
      <c r="CZ14" s="192"/>
      <c r="DA14" s="330"/>
      <c r="DB14" s="330"/>
      <c r="DC14" s="330"/>
      <c r="DD14" s="330"/>
      <c r="DE14" s="317">
        <v>453.4</v>
      </c>
      <c r="DF14" s="317">
        <v>276.7</v>
      </c>
      <c r="DG14" s="317">
        <v>358.9</v>
      </c>
      <c r="DH14" s="317">
        <v>311.3</v>
      </c>
      <c r="DI14" s="317">
        <v>237.3</v>
      </c>
      <c r="DJ14" s="317">
        <v>318.4</v>
      </c>
      <c r="DK14" s="317">
        <v>194.7</v>
      </c>
      <c r="DL14" s="317">
        <v>206.1</v>
      </c>
      <c r="DM14" s="317"/>
      <c r="DN14" s="317"/>
      <c r="DO14" s="317"/>
      <c r="DP14" s="317"/>
      <c r="DQ14" s="317"/>
      <c r="DR14" s="317"/>
      <c r="DS14" s="317"/>
      <c r="DT14" s="317"/>
      <c r="DU14" s="332"/>
    </row>
    <row r="15" spans="1:125" ht="13.5" customHeight="1">
      <c r="A15" s="276" t="s">
        <v>109</v>
      </c>
      <c r="B15" s="295">
        <f>SUM(G15:R15)</f>
        <v>831.7</v>
      </c>
      <c r="C15" s="134">
        <f>G15+H15+I15</f>
        <v>59.4</v>
      </c>
      <c r="D15" s="134">
        <f t="shared" si="19"/>
        <v>146.6</v>
      </c>
      <c r="E15" s="134">
        <f t="shared" si="20"/>
        <v>266.1</v>
      </c>
      <c r="F15" s="134">
        <f t="shared" si="21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1"/>
        <v>809.4</v>
      </c>
      <c r="U15" s="134">
        <f t="shared" si="2"/>
        <v>924.1</v>
      </c>
      <c r="V15" s="134">
        <f t="shared" si="3"/>
        <v>524.6</v>
      </c>
      <c r="W15" s="134">
        <f t="shared" si="4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342">
        <v>7328.9</v>
      </c>
      <c r="AK15" s="130">
        <f>AO15+AP15+AQ15</f>
        <v>1270.8</v>
      </c>
      <c r="AL15" s="130">
        <f t="shared" si="5"/>
        <v>1257.9</v>
      </c>
      <c r="AM15" s="130">
        <f t="shared" si="22"/>
        <v>2929.3</v>
      </c>
      <c r="AN15" s="130">
        <f t="shared" si="6"/>
        <v>1870.9</v>
      </c>
      <c r="AO15" s="130">
        <v>203.2</v>
      </c>
      <c r="AP15" s="130">
        <v>506.9</v>
      </c>
      <c r="AQ15" s="130">
        <v>560.7</v>
      </c>
      <c r="AR15" s="130">
        <v>426.5</v>
      </c>
      <c r="AS15" s="130">
        <v>405.8</v>
      </c>
      <c r="AT15" s="130">
        <v>425.6</v>
      </c>
      <c r="AU15" s="130">
        <v>626.7</v>
      </c>
      <c r="AV15" s="130">
        <v>533.9</v>
      </c>
      <c r="AW15" s="130">
        <v>1768.7</v>
      </c>
      <c r="AX15" s="130">
        <v>602.9</v>
      </c>
      <c r="AY15" s="130">
        <v>565.4</v>
      </c>
      <c r="AZ15" s="130">
        <v>702.6</v>
      </c>
      <c r="BA15" s="350">
        <v>11946.5</v>
      </c>
      <c r="BB15" s="127">
        <f t="shared" si="7"/>
        <v>2003.5</v>
      </c>
      <c r="BC15" s="127">
        <f t="shared" si="8"/>
        <v>4132.7</v>
      </c>
      <c r="BD15" s="127">
        <f t="shared" si="9"/>
        <v>2660.6</v>
      </c>
      <c r="BE15" s="127">
        <f t="shared" si="10"/>
        <v>3149.7</v>
      </c>
      <c r="BF15" s="127">
        <v>954.1</v>
      </c>
      <c r="BG15" s="127">
        <v>700.6</v>
      </c>
      <c r="BH15" s="127">
        <v>348.8</v>
      </c>
      <c r="BI15" s="127">
        <v>942.6</v>
      </c>
      <c r="BJ15" s="127">
        <v>1642.4</v>
      </c>
      <c r="BK15" s="127">
        <v>1547.7</v>
      </c>
      <c r="BL15" s="127">
        <v>728.2</v>
      </c>
      <c r="BM15" s="127">
        <v>870</v>
      </c>
      <c r="BN15" s="127">
        <v>1062.4</v>
      </c>
      <c r="BO15" s="127">
        <v>606.6</v>
      </c>
      <c r="BP15" s="127">
        <v>1013.7</v>
      </c>
      <c r="BQ15" s="127">
        <v>1529.4</v>
      </c>
      <c r="BR15" s="367">
        <v>8194</v>
      </c>
      <c r="BS15" s="130">
        <f t="shared" si="11"/>
        <v>1443.6</v>
      </c>
      <c r="BT15" s="130">
        <f t="shared" si="12"/>
        <v>1369.2</v>
      </c>
      <c r="BU15" s="130">
        <f t="shared" si="13"/>
        <v>3113.9</v>
      </c>
      <c r="BV15" s="130">
        <f t="shared" si="14"/>
        <v>2267.3</v>
      </c>
      <c r="BW15" s="130">
        <v>744.2</v>
      </c>
      <c r="BX15" s="130">
        <v>428</v>
      </c>
      <c r="BY15" s="130">
        <v>271.4</v>
      </c>
      <c r="BZ15" s="130">
        <v>562.1</v>
      </c>
      <c r="CA15" s="130">
        <v>571.7</v>
      </c>
      <c r="CB15" s="130">
        <v>235.4</v>
      </c>
      <c r="CC15" s="130">
        <v>435.9</v>
      </c>
      <c r="CD15" s="130">
        <v>1762.7</v>
      </c>
      <c r="CE15" s="130">
        <v>915.3</v>
      </c>
      <c r="CF15" s="130">
        <v>503.4</v>
      </c>
      <c r="CG15" s="130">
        <v>628.4</v>
      </c>
      <c r="CH15" s="130">
        <v>1135.5</v>
      </c>
      <c r="CI15" s="350">
        <f>CJ15+CK15+CL15+CM15</f>
        <v>10672.2</v>
      </c>
      <c r="CJ15" s="127">
        <f t="shared" si="15"/>
        <v>1788.8</v>
      </c>
      <c r="CK15" s="127">
        <f t="shared" si="16"/>
        <v>1754.4</v>
      </c>
      <c r="CL15" s="127">
        <f t="shared" si="17"/>
        <v>3983.2</v>
      </c>
      <c r="CM15" s="127">
        <f t="shared" si="18"/>
        <v>3145.8</v>
      </c>
      <c r="CN15" s="127">
        <v>695.8</v>
      </c>
      <c r="CO15" s="127">
        <v>478.7</v>
      </c>
      <c r="CP15" s="127">
        <v>614.3</v>
      </c>
      <c r="CQ15" s="127">
        <v>418.7</v>
      </c>
      <c r="CR15" s="127">
        <v>478.1</v>
      </c>
      <c r="CS15" s="127">
        <v>857.6</v>
      </c>
      <c r="CT15" s="127">
        <v>1449.5</v>
      </c>
      <c r="CU15" s="127">
        <v>1033.1</v>
      </c>
      <c r="CV15" s="127">
        <v>1500.6</v>
      </c>
      <c r="CW15" s="127">
        <v>1069.6</v>
      </c>
      <c r="CX15" s="127">
        <v>1158.4</v>
      </c>
      <c r="CY15" s="127">
        <v>917.8</v>
      </c>
      <c r="CZ15" s="192"/>
      <c r="DA15" s="330"/>
      <c r="DB15" s="330"/>
      <c r="DC15" s="330"/>
      <c r="DD15" s="330"/>
      <c r="DE15" s="317">
        <v>999.5</v>
      </c>
      <c r="DF15" s="317">
        <v>959.3</v>
      </c>
      <c r="DG15" s="317">
        <v>704.9</v>
      </c>
      <c r="DH15" s="317">
        <v>555.9</v>
      </c>
      <c r="DI15" s="317">
        <v>1036.6</v>
      </c>
      <c r="DJ15" s="317">
        <v>711.9</v>
      </c>
      <c r="DK15" s="317">
        <v>772.5</v>
      </c>
      <c r="DL15" s="317">
        <v>925.7</v>
      </c>
      <c r="DM15" s="317"/>
      <c r="DN15" s="317"/>
      <c r="DO15" s="317"/>
      <c r="DP15" s="317"/>
      <c r="DQ15" s="317"/>
      <c r="DR15" s="317"/>
      <c r="DS15" s="317"/>
      <c r="DT15" s="317"/>
      <c r="DU15" s="332"/>
    </row>
    <row r="16" spans="1:125" ht="13.5" customHeight="1">
      <c r="A16" s="276" t="s">
        <v>110</v>
      </c>
      <c r="B16" s="295">
        <f>SUM(G16:R16)</f>
        <v>539.3</v>
      </c>
      <c r="C16" s="134">
        <f>G16+H16+I16</f>
        <v>41.6</v>
      </c>
      <c r="D16" s="134">
        <f t="shared" si="19"/>
        <v>85.9</v>
      </c>
      <c r="E16" s="134">
        <f t="shared" si="20"/>
        <v>154.3</v>
      </c>
      <c r="F16" s="134">
        <f t="shared" si="21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7">
        <v>696</v>
      </c>
      <c r="T16" s="134">
        <f t="shared" si="1"/>
        <v>74</v>
      </c>
      <c r="U16" s="134">
        <f t="shared" si="2"/>
        <v>169.3</v>
      </c>
      <c r="V16" s="134">
        <f t="shared" si="3"/>
        <v>214.3</v>
      </c>
      <c r="W16" s="134">
        <f t="shared" si="4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342">
        <v>624.7</v>
      </c>
      <c r="AK16" s="130">
        <f>AO16+AP16+AQ16</f>
        <v>62.8</v>
      </c>
      <c r="AL16" s="130">
        <f t="shared" si="5"/>
        <v>172.1</v>
      </c>
      <c r="AM16" s="130">
        <f t="shared" si="22"/>
        <v>208.9</v>
      </c>
      <c r="AN16" s="130">
        <f t="shared" si="6"/>
        <v>180.9</v>
      </c>
      <c r="AO16" s="130">
        <v>3.5</v>
      </c>
      <c r="AP16" s="130">
        <v>3.7</v>
      </c>
      <c r="AQ16" s="130">
        <v>55.6</v>
      </c>
      <c r="AR16" s="130">
        <v>38.7</v>
      </c>
      <c r="AS16" s="130">
        <v>47.2</v>
      </c>
      <c r="AT16" s="130">
        <v>86.2</v>
      </c>
      <c r="AU16" s="130">
        <v>61.2</v>
      </c>
      <c r="AV16" s="130">
        <v>74.1</v>
      </c>
      <c r="AW16" s="130">
        <v>73.6</v>
      </c>
      <c r="AX16" s="130">
        <v>57.3</v>
      </c>
      <c r="AY16" s="130">
        <v>45.4</v>
      </c>
      <c r="AZ16" s="130">
        <v>78.2</v>
      </c>
      <c r="BA16" s="350">
        <v>612.1</v>
      </c>
      <c r="BB16" s="127">
        <f t="shared" si="7"/>
        <v>19.6</v>
      </c>
      <c r="BC16" s="127">
        <f t="shared" si="8"/>
        <v>110.7</v>
      </c>
      <c r="BD16" s="127">
        <f t="shared" si="9"/>
        <v>199.7</v>
      </c>
      <c r="BE16" s="127">
        <f t="shared" si="10"/>
        <v>282.1</v>
      </c>
      <c r="BF16" s="127">
        <v>0.4</v>
      </c>
      <c r="BG16" s="127">
        <v>1.3</v>
      </c>
      <c r="BH16" s="127">
        <v>17.9</v>
      </c>
      <c r="BI16" s="127">
        <v>28.8</v>
      </c>
      <c r="BJ16" s="127">
        <v>39.4</v>
      </c>
      <c r="BK16" s="127">
        <v>42.5</v>
      </c>
      <c r="BL16" s="127">
        <v>55.8</v>
      </c>
      <c r="BM16" s="127">
        <v>69.4</v>
      </c>
      <c r="BN16" s="127">
        <v>74.5</v>
      </c>
      <c r="BO16" s="127">
        <v>88.2</v>
      </c>
      <c r="BP16" s="127">
        <v>117.3</v>
      </c>
      <c r="BQ16" s="127">
        <v>76.6</v>
      </c>
      <c r="BR16" s="367">
        <v>675.7</v>
      </c>
      <c r="BS16" s="130">
        <f t="shared" si="11"/>
        <v>55.3</v>
      </c>
      <c r="BT16" s="130">
        <f t="shared" si="12"/>
        <v>171.2</v>
      </c>
      <c r="BU16" s="130">
        <f t="shared" si="13"/>
        <v>203.6</v>
      </c>
      <c r="BV16" s="130">
        <f t="shared" si="14"/>
        <v>245.6</v>
      </c>
      <c r="BW16" s="130">
        <v>29</v>
      </c>
      <c r="BX16" s="130">
        <v>4.7</v>
      </c>
      <c r="BY16" s="130">
        <v>21.6</v>
      </c>
      <c r="BZ16" s="130">
        <v>38.5</v>
      </c>
      <c r="CA16" s="130">
        <v>50.7</v>
      </c>
      <c r="CB16" s="130">
        <v>82</v>
      </c>
      <c r="CC16" s="130">
        <v>68.5</v>
      </c>
      <c r="CD16" s="130">
        <v>69.9</v>
      </c>
      <c r="CE16" s="130">
        <v>65.2</v>
      </c>
      <c r="CF16" s="130">
        <v>74.4</v>
      </c>
      <c r="CG16" s="130">
        <v>83.4</v>
      </c>
      <c r="CH16" s="130">
        <v>87.8</v>
      </c>
      <c r="CI16" s="350">
        <f>CJ16+CK16+CL16+CM16</f>
        <v>758.7</v>
      </c>
      <c r="CJ16" s="127">
        <f t="shared" si="15"/>
        <v>59.7</v>
      </c>
      <c r="CK16" s="127">
        <f t="shared" si="16"/>
        <v>187</v>
      </c>
      <c r="CL16" s="127">
        <f t="shared" si="17"/>
        <v>212.5</v>
      </c>
      <c r="CM16" s="127">
        <f t="shared" si="18"/>
        <v>299.5</v>
      </c>
      <c r="CN16" s="127">
        <v>11.8</v>
      </c>
      <c r="CO16" s="127">
        <v>8</v>
      </c>
      <c r="CP16" s="127">
        <v>39.9</v>
      </c>
      <c r="CQ16" s="127">
        <v>34.5</v>
      </c>
      <c r="CR16" s="127">
        <v>60.7</v>
      </c>
      <c r="CS16" s="127">
        <v>91.8</v>
      </c>
      <c r="CT16" s="127">
        <v>58.6</v>
      </c>
      <c r="CU16" s="127">
        <v>60.3</v>
      </c>
      <c r="CV16" s="127">
        <v>93.6</v>
      </c>
      <c r="CW16" s="127">
        <v>64.8</v>
      </c>
      <c r="CX16" s="127">
        <v>114.6</v>
      </c>
      <c r="CY16" s="127">
        <v>120.1</v>
      </c>
      <c r="CZ16" s="192"/>
      <c r="DA16" s="330"/>
      <c r="DB16" s="330"/>
      <c r="DC16" s="330"/>
      <c r="DD16" s="330"/>
      <c r="DE16" s="317">
        <v>30.9</v>
      </c>
      <c r="DF16" s="317">
        <v>28.5</v>
      </c>
      <c r="DG16" s="317">
        <v>42.7</v>
      </c>
      <c r="DH16" s="317">
        <v>12</v>
      </c>
      <c r="DI16" s="317">
        <v>33</v>
      </c>
      <c r="DJ16" s="317">
        <v>70.5</v>
      </c>
      <c r="DK16" s="317">
        <v>74.5</v>
      </c>
      <c r="DL16" s="317">
        <v>109.5</v>
      </c>
      <c r="DM16" s="317"/>
      <c r="DN16" s="317"/>
      <c r="DO16" s="317"/>
      <c r="DP16" s="317"/>
      <c r="DQ16" s="317"/>
      <c r="DR16" s="317"/>
      <c r="DS16" s="317"/>
      <c r="DT16" s="317"/>
      <c r="DU16" s="332"/>
    </row>
    <row r="17" spans="1:124" s="310" customFormat="1" ht="13.5" customHeight="1">
      <c r="A17" s="309"/>
      <c r="B17" s="295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341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341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368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341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92"/>
      <c r="DA17" s="330"/>
      <c r="DB17" s="330"/>
      <c r="DC17" s="330"/>
      <c r="DD17" s="330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T17" s="318"/>
    </row>
    <row r="18" spans="1:125" s="312" customFormat="1" ht="13.5" customHeight="1">
      <c r="A18" s="275" t="s">
        <v>111</v>
      </c>
      <c r="B18" s="295">
        <f>SUM(G18:R18)</f>
        <v>140266.9</v>
      </c>
      <c r="C18" s="123">
        <f aca="true" t="shared" si="23" ref="C18:C31">G18+H18+I18</f>
        <v>25082.7</v>
      </c>
      <c r="D18" s="123">
        <f t="shared" si="19"/>
        <v>27075.1</v>
      </c>
      <c r="E18" s="123">
        <f t="shared" si="20"/>
        <v>30654.5</v>
      </c>
      <c r="F18" s="123">
        <f t="shared" si="21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0">
        <v>140604.2</v>
      </c>
      <c r="T18" s="123">
        <f t="shared" si="1"/>
        <v>38703.7</v>
      </c>
      <c r="U18" s="123">
        <f t="shared" si="2"/>
        <v>33084</v>
      </c>
      <c r="V18" s="123">
        <f t="shared" si="3"/>
        <v>31362.3</v>
      </c>
      <c r="W18" s="125">
        <f t="shared" si="4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343">
        <v>163298.3</v>
      </c>
      <c r="AK18" s="256">
        <f aca="true" t="shared" si="24" ref="AK18:AK30">AO18+AP18+AQ18</f>
        <v>26014.6</v>
      </c>
      <c r="AL18" s="256">
        <f>AR18+AS18+AT18</f>
        <v>32734.7</v>
      </c>
      <c r="AM18" s="256">
        <f t="shared" si="22"/>
        <v>48148.7</v>
      </c>
      <c r="AN18" s="256">
        <f t="shared" si="6"/>
        <v>56400.3</v>
      </c>
      <c r="AO18" s="256">
        <v>7316.9</v>
      </c>
      <c r="AP18" s="256">
        <v>9715.1</v>
      </c>
      <c r="AQ18" s="256">
        <v>8982.6</v>
      </c>
      <c r="AR18" s="256">
        <v>8936.2</v>
      </c>
      <c r="AS18" s="256">
        <v>10934.3</v>
      </c>
      <c r="AT18" s="256">
        <v>12864.2</v>
      </c>
      <c r="AU18" s="256">
        <v>13483.3</v>
      </c>
      <c r="AV18" s="256">
        <v>16491.7</v>
      </c>
      <c r="AW18" s="256">
        <v>18173.7</v>
      </c>
      <c r="AX18" s="256">
        <v>16529</v>
      </c>
      <c r="AY18" s="256">
        <v>18222.7</v>
      </c>
      <c r="AZ18" s="256">
        <v>21648.6</v>
      </c>
      <c r="BA18" s="349">
        <v>181574.4</v>
      </c>
      <c r="BB18" s="123">
        <f t="shared" si="7"/>
        <v>37359.2</v>
      </c>
      <c r="BC18" s="123">
        <f t="shared" si="8"/>
        <v>42023</v>
      </c>
      <c r="BD18" s="123">
        <f t="shared" si="9"/>
        <v>46545.4</v>
      </c>
      <c r="BE18" s="123">
        <f t="shared" si="10"/>
        <v>55646.8</v>
      </c>
      <c r="BF18" s="123">
        <v>9392.3</v>
      </c>
      <c r="BG18" s="123">
        <v>9688.3</v>
      </c>
      <c r="BH18" s="123">
        <v>18278.6</v>
      </c>
      <c r="BI18" s="123">
        <v>12805.6</v>
      </c>
      <c r="BJ18" s="123">
        <v>14074.2</v>
      </c>
      <c r="BK18" s="123">
        <v>15143.2</v>
      </c>
      <c r="BL18" s="123">
        <v>16944.1</v>
      </c>
      <c r="BM18" s="123">
        <v>16228.5</v>
      </c>
      <c r="BN18" s="123">
        <v>13372.8</v>
      </c>
      <c r="BO18" s="123">
        <v>14574.8</v>
      </c>
      <c r="BP18" s="123">
        <v>20345.3</v>
      </c>
      <c r="BQ18" s="123">
        <v>20726.7</v>
      </c>
      <c r="BR18" s="368">
        <v>199898.1</v>
      </c>
      <c r="BS18" s="256">
        <f t="shared" si="11"/>
        <v>41607.6</v>
      </c>
      <c r="BT18" s="256">
        <f t="shared" si="12"/>
        <v>43683.1</v>
      </c>
      <c r="BU18" s="256">
        <f t="shared" si="13"/>
        <v>47445.1</v>
      </c>
      <c r="BV18" s="256">
        <f t="shared" si="14"/>
        <v>67162.3</v>
      </c>
      <c r="BW18" s="256">
        <v>12407.3</v>
      </c>
      <c r="BX18" s="256">
        <v>12115.2</v>
      </c>
      <c r="BY18" s="256">
        <v>17085.1</v>
      </c>
      <c r="BZ18" s="256">
        <v>14725.1</v>
      </c>
      <c r="CA18" s="256">
        <v>13745.5</v>
      </c>
      <c r="CB18" s="256">
        <v>15212.5</v>
      </c>
      <c r="CC18" s="256">
        <v>15053.3</v>
      </c>
      <c r="CD18" s="256">
        <v>14569</v>
      </c>
      <c r="CE18" s="256">
        <v>17822.8</v>
      </c>
      <c r="CF18" s="256">
        <v>18677.1</v>
      </c>
      <c r="CG18" s="256">
        <v>25899.6</v>
      </c>
      <c r="CH18" s="256">
        <v>22585.6</v>
      </c>
      <c r="CI18" s="349">
        <f aca="true" t="shared" si="25" ref="CI18:CI31">CJ18+CK18+CL18+CM18</f>
        <v>224527</v>
      </c>
      <c r="CJ18" s="123">
        <f t="shared" si="15"/>
        <v>48336.9</v>
      </c>
      <c r="CK18" s="123">
        <f t="shared" si="16"/>
        <v>54856.4</v>
      </c>
      <c r="CL18" s="123">
        <f t="shared" si="17"/>
        <v>57349.4</v>
      </c>
      <c r="CM18" s="123">
        <f t="shared" si="18"/>
        <v>63984.3</v>
      </c>
      <c r="CN18" s="123">
        <v>13396.3</v>
      </c>
      <c r="CO18" s="123">
        <v>13414.2</v>
      </c>
      <c r="CP18" s="123">
        <v>21526.4</v>
      </c>
      <c r="CQ18" s="123">
        <v>17330.9</v>
      </c>
      <c r="CR18" s="123">
        <v>17226.3</v>
      </c>
      <c r="CS18" s="123">
        <v>20299.2</v>
      </c>
      <c r="CT18" s="123">
        <v>18647.5</v>
      </c>
      <c r="CU18" s="123">
        <v>15740.8</v>
      </c>
      <c r="CV18" s="123">
        <v>22961.1</v>
      </c>
      <c r="CW18" s="123">
        <v>22269.1</v>
      </c>
      <c r="CX18" s="123">
        <v>20469.9</v>
      </c>
      <c r="CY18" s="123">
        <v>21245.3</v>
      </c>
      <c r="CZ18" s="257"/>
      <c r="DA18" s="329"/>
      <c r="DB18" s="329"/>
      <c r="DC18" s="329"/>
      <c r="DD18" s="329"/>
      <c r="DE18" s="315">
        <v>14459.4</v>
      </c>
      <c r="DF18" s="315">
        <v>18664.4</v>
      </c>
      <c r="DG18" s="315">
        <v>23542.4</v>
      </c>
      <c r="DH18" s="315">
        <v>20248</v>
      </c>
      <c r="DI18" s="315">
        <v>21858.2</v>
      </c>
      <c r="DJ18" s="315">
        <v>26443.2</v>
      </c>
      <c r="DK18" s="315">
        <v>22800.6</v>
      </c>
      <c r="DL18" s="315">
        <v>21976.4</v>
      </c>
      <c r="DM18" s="315"/>
      <c r="DN18" s="315"/>
      <c r="DO18" s="315"/>
      <c r="DP18" s="315"/>
      <c r="DQ18" s="315"/>
      <c r="DR18" s="315"/>
      <c r="DS18" s="315"/>
      <c r="DT18" s="315"/>
      <c r="DU18" s="333"/>
    </row>
    <row r="19" spans="1:125" ht="13.5" customHeight="1">
      <c r="A19" s="276" t="s">
        <v>132</v>
      </c>
      <c r="B19" s="295">
        <f>SUM(G19:R19)</f>
        <v>24835.2</v>
      </c>
      <c r="C19" s="134">
        <f t="shared" si="23"/>
        <v>4983.7</v>
      </c>
      <c r="D19" s="134">
        <f t="shared" si="19"/>
        <v>6216.6</v>
      </c>
      <c r="E19" s="134">
        <f t="shared" si="20"/>
        <v>6627</v>
      </c>
      <c r="F19" s="134">
        <f t="shared" si="21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1"/>
        <v>4909.8</v>
      </c>
      <c r="U19" s="134">
        <f t="shared" si="2"/>
        <v>6110.4</v>
      </c>
      <c r="V19" s="134">
        <f t="shared" si="3"/>
        <v>6228.4</v>
      </c>
      <c r="W19" s="134">
        <f t="shared" si="4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342">
        <v>25909.4</v>
      </c>
      <c r="AK19" s="130">
        <f>AO19+AP19+AQ19</f>
        <v>4543.5</v>
      </c>
      <c r="AL19" s="130">
        <f>AR19+AS19+AT19</f>
        <v>6828.9</v>
      </c>
      <c r="AM19" s="130">
        <f>AU19+AV19+AW19</f>
        <v>6583.1</v>
      </c>
      <c r="AN19" s="130">
        <f>AX19+AY19+AZ19</f>
        <v>7953.9</v>
      </c>
      <c r="AO19" s="130">
        <v>1286.2</v>
      </c>
      <c r="AP19" s="130">
        <v>1436.6</v>
      </c>
      <c r="AQ19" s="130">
        <v>1820.7</v>
      </c>
      <c r="AR19" s="130">
        <v>1678.3</v>
      </c>
      <c r="AS19" s="130">
        <v>2145.5</v>
      </c>
      <c r="AT19" s="130">
        <v>3005.1</v>
      </c>
      <c r="AU19" s="130">
        <v>2120.6</v>
      </c>
      <c r="AV19" s="130">
        <v>2089.6</v>
      </c>
      <c r="AW19" s="130">
        <v>2372.9</v>
      </c>
      <c r="AX19" s="130">
        <v>2539.3</v>
      </c>
      <c r="AY19" s="130">
        <v>2623.7</v>
      </c>
      <c r="AZ19" s="130">
        <v>2790.9</v>
      </c>
      <c r="BA19" s="350">
        <v>31752.1</v>
      </c>
      <c r="BB19" s="127">
        <f t="shared" si="7"/>
        <v>7078.3</v>
      </c>
      <c r="BC19" s="127">
        <f t="shared" si="8"/>
        <v>7081</v>
      </c>
      <c r="BD19" s="127">
        <f t="shared" si="9"/>
        <v>8222.4</v>
      </c>
      <c r="BE19" s="127">
        <f t="shared" si="10"/>
        <v>9370.4</v>
      </c>
      <c r="BF19" s="127">
        <v>2129.1</v>
      </c>
      <c r="BG19" s="127">
        <v>2197.7</v>
      </c>
      <c r="BH19" s="127">
        <v>2751.5</v>
      </c>
      <c r="BI19" s="127">
        <v>2180.7</v>
      </c>
      <c r="BJ19" s="127">
        <v>2332.9</v>
      </c>
      <c r="BK19" s="127">
        <v>2567.4</v>
      </c>
      <c r="BL19" s="127">
        <v>2653.1</v>
      </c>
      <c r="BM19" s="127">
        <v>2777.6</v>
      </c>
      <c r="BN19" s="127">
        <v>2791.7</v>
      </c>
      <c r="BO19" s="127">
        <v>2863.9</v>
      </c>
      <c r="BP19" s="127">
        <v>3125.3</v>
      </c>
      <c r="BQ19" s="127">
        <v>3381.2</v>
      </c>
      <c r="BR19" s="342">
        <v>31826.4</v>
      </c>
      <c r="BS19" s="130">
        <f t="shared" si="11"/>
        <v>6821.5</v>
      </c>
      <c r="BT19" s="130">
        <f t="shared" si="12"/>
        <v>7240.1</v>
      </c>
      <c r="BU19" s="130">
        <f t="shared" si="13"/>
        <v>8346.8</v>
      </c>
      <c r="BV19" s="130">
        <f t="shared" si="14"/>
        <v>9418</v>
      </c>
      <c r="BW19" s="130">
        <v>2312.3</v>
      </c>
      <c r="BX19" s="130">
        <v>2185.5</v>
      </c>
      <c r="BY19" s="130">
        <v>2323.7</v>
      </c>
      <c r="BZ19" s="130">
        <v>2294.8</v>
      </c>
      <c r="CA19" s="130">
        <v>2440.2</v>
      </c>
      <c r="CB19" s="130">
        <v>2505.1</v>
      </c>
      <c r="CC19" s="130">
        <v>3103.3</v>
      </c>
      <c r="CD19" s="130">
        <v>2689.5</v>
      </c>
      <c r="CE19" s="130">
        <v>2554</v>
      </c>
      <c r="CF19" s="130">
        <v>3311</v>
      </c>
      <c r="CG19" s="130">
        <v>3088.2</v>
      </c>
      <c r="CH19" s="130">
        <v>3018.8</v>
      </c>
      <c r="CI19" s="350">
        <f t="shared" si="25"/>
        <v>33743.3</v>
      </c>
      <c r="CJ19" s="127">
        <f t="shared" si="15"/>
        <v>6580</v>
      </c>
      <c r="CK19" s="127">
        <f t="shared" si="16"/>
        <v>7872.3</v>
      </c>
      <c r="CL19" s="127">
        <f t="shared" si="17"/>
        <v>9089.5</v>
      </c>
      <c r="CM19" s="127">
        <f t="shared" si="18"/>
        <v>10201.5</v>
      </c>
      <c r="CN19" s="127">
        <v>2261.2</v>
      </c>
      <c r="CO19" s="127">
        <v>2048.5</v>
      </c>
      <c r="CP19" s="127">
        <v>2270.3</v>
      </c>
      <c r="CQ19" s="127">
        <v>2461.1</v>
      </c>
      <c r="CR19" s="127">
        <v>2571.3</v>
      </c>
      <c r="CS19" s="127">
        <v>2839.9</v>
      </c>
      <c r="CT19" s="127">
        <v>3198.2</v>
      </c>
      <c r="CU19" s="127">
        <v>3040.2</v>
      </c>
      <c r="CV19" s="127">
        <v>2851.1</v>
      </c>
      <c r="CW19" s="127">
        <v>3403.3</v>
      </c>
      <c r="CX19" s="127">
        <v>3307.4</v>
      </c>
      <c r="CY19" s="127">
        <v>3490.8</v>
      </c>
      <c r="CZ19" s="192"/>
      <c r="DA19" s="330"/>
      <c r="DB19" s="330"/>
      <c r="DC19" s="330"/>
      <c r="DD19" s="330"/>
      <c r="DE19" s="317">
        <v>2093.9</v>
      </c>
      <c r="DF19" s="317">
        <v>2162.9</v>
      </c>
      <c r="DG19" s="317">
        <v>2299.5</v>
      </c>
      <c r="DH19" s="317">
        <v>1940.1</v>
      </c>
      <c r="DI19" s="317">
        <v>2420.1</v>
      </c>
      <c r="DJ19" s="317">
        <v>2747.9</v>
      </c>
      <c r="DK19" s="317">
        <v>2750.4</v>
      </c>
      <c r="DL19" s="317">
        <v>2724.6</v>
      </c>
      <c r="DM19" s="317"/>
      <c r="DN19" s="317"/>
      <c r="DO19" s="317"/>
      <c r="DP19" s="317"/>
      <c r="DQ19" s="317"/>
      <c r="DR19" s="317"/>
      <c r="DS19" s="317"/>
      <c r="DT19" s="317"/>
      <c r="DU19" s="332"/>
    </row>
    <row r="20" spans="1:125" ht="13.5" customHeight="1">
      <c r="A20" s="276" t="s">
        <v>112</v>
      </c>
      <c r="B20" s="295">
        <f aca="true" t="shared" si="26" ref="B20:B31">SUM(G20:R20)</f>
        <v>6144.7</v>
      </c>
      <c r="C20" s="134">
        <f t="shared" si="23"/>
        <v>1194.9</v>
      </c>
      <c r="D20" s="134">
        <f t="shared" si="19"/>
        <v>1640.2</v>
      </c>
      <c r="E20" s="134">
        <f t="shared" si="20"/>
        <v>1653</v>
      </c>
      <c r="F20" s="134">
        <f t="shared" si="21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1"/>
        <v>859.5</v>
      </c>
      <c r="U20" s="134">
        <f t="shared" si="2"/>
        <v>1134.2</v>
      </c>
      <c r="V20" s="134">
        <f t="shared" si="3"/>
        <v>1867.4</v>
      </c>
      <c r="W20" s="134">
        <f t="shared" si="4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342">
        <v>6608.7</v>
      </c>
      <c r="AK20" s="130">
        <f t="shared" si="24"/>
        <v>1141.7</v>
      </c>
      <c r="AL20" s="130">
        <f t="shared" si="5"/>
        <v>1285.4</v>
      </c>
      <c r="AM20" s="130">
        <f t="shared" si="22"/>
        <v>1959.8</v>
      </c>
      <c r="AN20" s="130">
        <f t="shared" si="6"/>
        <v>2221.8</v>
      </c>
      <c r="AO20" s="130">
        <v>350.6</v>
      </c>
      <c r="AP20" s="130">
        <v>411.1</v>
      </c>
      <c r="AQ20" s="130">
        <v>380</v>
      </c>
      <c r="AR20" s="130">
        <v>413.7</v>
      </c>
      <c r="AS20" s="130">
        <v>428.6</v>
      </c>
      <c r="AT20" s="130">
        <v>443.1</v>
      </c>
      <c r="AU20" s="130">
        <v>517.8</v>
      </c>
      <c r="AV20" s="130">
        <v>694</v>
      </c>
      <c r="AW20" s="130">
        <v>748</v>
      </c>
      <c r="AX20" s="130">
        <v>791.1</v>
      </c>
      <c r="AY20" s="130">
        <v>739</v>
      </c>
      <c r="AZ20" s="130">
        <v>691.7</v>
      </c>
      <c r="BA20" s="350">
        <v>6758.8</v>
      </c>
      <c r="BB20" s="127">
        <f t="shared" si="7"/>
        <v>729.5</v>
      </c>
      <c r="BC20" s="127">
        <f t="shared" si="8"/>
        <v>1360.9</v>
      </c>
      <c r="BD20" s="127">
        <f t="shared" si="9"/>
        <v>1999.5</v>
      </c>
      <c r="BE20" s="127">
        <f t="shared" si="10"/>
        <v>2668.9</v>
      </c>
      <c r="BF20" s="127">
        <v>158.5</v>
      </c>
      <c r="BG20" s="127">
        <v>219.8</v>
      </c>
      <c r="BH20" s="127">
        <v>351.2</v>
      </c>
      <c r="BI20" s="127">
        <v>397</v>
      </c>
      <c r="BJ20" s="127">
        <v>451.9</v>
      </c>
      <c r="BK20" s="127">
        <v>512</v>
      </c>
      <c r="BL20" s="127">
        <v>526.5</v>
      </c>
      <c r="BM20" s="127">
        <v>664.7</v>
      </c>
      <c r="BN20" s="127">
        <v>808.3</v>
      </c>
      <c r="BO20" s="127">
        <v>871.4</v>
      </c>
      <c r="BP20" s="127">
        <v>915.6</v>
      </c>
      <c r="BQ20" s="127">
        <v>881.9</v>
      </c>
      <c r="BR20" s="342">
        <v>9404.4</v>
      </c>
      <c r="BS20" s="130">
        <f t="shared" si="11"/>
        <v>1646</v>
      </c>
      <c r="BT20" s="130">
        <f t="shared" si="12"/>
        <v>1944.6</v>
      </c>
      <c r="BU20" s="130">
        <f t="shared" si="13"/>
        <v>2506.5</v>
      </c>
      <c r="BV20" s="130">
        <f t="shared" si="14"/>
        <v>3307.3</v>
      </c>
      <c r="BW20" s="130">
        <v>515.2</v>
      </c>
      <c r="BX20" s="130">
        <v>570</v>
      </c>
      <c r="BY20" s="130">
        <v>560.8</v>
      </c>
      <c r="BZ20" s="130">
        <v>639.6</v>
      </c>
      <c r="CA20" s="130">
        <v>630.6</v>
      </c>
      <c r="CB20" s="130">
        <v>674.4</v>
      </c>
      <c r="CC20" s="130">
        <v>742.4</v>
      </c>
      <c r="CD20" s="130">
        <v>788.6</v>
      </c>
      <c r="CE20" s="130">
        <v>975.5</v>
      </c>
      <c r="CF20" s="130">
        <v>1116.6</v>
      </c>
      <c r="CG20" s="130">
        <v>1101.7</v>
      </c>
      <c r="CH20" s="130">
        <v>1089</v>
      </c>
      <c r="CI20" s="350">
        <f t="shared" si="25"/>
        <v>9883.1</v>
      </c>
      <c r="CJ20" s="127">
        <f t="shared" si="15"/>
        <v>1506.1</v>
      </c>
      <c r="CK20" s="127">
        <f t="shared" si="16"/>
        <v>2162.4</v>
      </c>
      <c r="CL20" s="127">
        <f t="shared" si="17"/>
        <v>3056</v>
      </c>
      <c r="CM20" s="127">
        <f t="shared" si="18"/>
        <v>3158.6</v>
      </c>
      <c r="CN20" s="127">
        <v>404.2</v>
      </c>
      <c r="CO20" s="127">
        <v>486.2</v>
      </c>
      <c r="CP20" s="127">
        <v>615.7</v>
      </c>
      <c r="CQ20" s="127">
        <v>621.7</v>
      </c>
      <c r="CR20" s="127">
        <v>681.2</v>
      </c>
      <c r="CS20" s="127">
        <v>859.5</v>
      </c>
      <c r="CT20" s="127">
        <v>897.4</v>
      </c>
      <c r="CU20" s="127">
        <v>960.5</v>
      </c>
      <c r="CV20" s="127">
        <v>1198.1</v>
      </c>
      <c r="CW20" s="127">
        <v>863.5</v>
      </c>
      <c r="CX20" s="127">
        <v>1089</v>
      </c>
      <c r="CY20" s="127">
        <v>1206.1</v>
      </c>
      <c r="CZ20" s="192"/>
      <c r="DA20" s="330"/>
      <c r="DB20" s="330"/>
      <c r="DC20" s="330"/>
      <c r="DD20" s="330"/>
      <c r="DE20" s="317">
        <v>590.5</v>
      </c>
      <c r="DF20" s="317">
        <v>509.3</v>
      </c>
      <c r="DG20" s="317">
        <v>475.7</v>
      </c>
      <c r="DH20" s="317">
        <v>285.3</v>
      </c>
      <c r="DI20" s="317">
        <v>352.7</v>
      </c>
      <c r="DJ20" s="317">
        <v>416.4</v>
      </c>
      <c r="DK20" s="317">
        <v>522.7</v>
      </c>
      <c r="DL20" s="317">
        <v>648.5</v>
      </c>
      <c r="DM20" s="317"/>
      <c r="DN20" s="317"/>
      <c r="DO20" s="317"/>
      <c r="DP20" s="317"/>
      <c r="DQ20" s="317"/>
      <c r="DR20" s="317"/>
      <c r="DS20" s="317"/>
      <c r="DT20" s="317"/>
      <c r="DU20" s="332"/>
    </row>
    <row r="21" spans="1:125" ht="13.5" customHeight="1">
      <c r="A21" s="276" t="s">
        <v>113</v>
      </c>
      <c r="B21" s="295">
        <f t="shared" si="26"/>
        <v>2041.4</v>
      </c>
      <c r="C21" s="134">
        <f t="shared" si="23"/>
        <v>413.3</v>
      </c>
      <c r="D21" s="134">
        <f t="shared" si="19"/>
        <v>488.4</v>
      </c>
      <c r="E21" s="134">
        <f t="shared" si="20"/>
        <v>508.6</v>
      </c>
      <c r="F21" s="134">
        <f t="shared" si="21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1"/>
        <v>304.7</v>
      </c>
      <c r="U21" s="134">
        <f t="shared" si="2"/>
        <v>413.6</v>
      </c>
      <c r="V21" s="134">
        <f t="shared" si="3"/>
        <v>593.6</v>
      </c>
      <c r="W21" s="134">
        <f t="shared" si="4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342">
        <v>2043.8</v>
      </c>
      <c r="AK21" s="130">
        <f t="shared" si="24"/>
        <v>387.4</v>
      </c>
      <c r="AL21" s="130">
        <f t="shared" si="5"/>
        <v>511.2</v>
      </c>
      <c r="AM21" s="130">
        <f t="shared" si="22"/>
        <v>511.8</v>
      </c>
      <c r="AN21" s="130">
        <f t="shared" si="6"/>
        <v>633.4</v>
      </c>
      <c r="AO21" s="130">
        <v>113.9</v>
      </c>
      <c r="AP21" s="130">
        <v>122.9</v>
      </c>
      <c r="AQ21" s="130">
        <v>150.6</v>
      </c>
      <c r="AR21" s="130">
        <v>177.8</v>
      </c>
      <c r="AS21" s="130">
        <v>151.6</v>
      </c>
      <c r="AT21" s="130">
        <v>181.8</v>
      </c>
      <c r="AU21" s="130">
        <v>186</v>
      </c>
      <c r="AV21" s="130">
        <v>159.4</v>
      </c>
      <c r="AW21" s="130">
        <v>166.4</v>
      </c>
      <c r="AX21" s="130">
        <v>155</v>
      </c>
      <c r="AY21" s="130">
        <v>195.9</v>
      </c>
      <c r="AZ21" s="130">
        <v>282.5</v>
      </c>
      <c r="BA21" s="350">
        <v>1946.2</v>
      </c>
      <c r="BB21" s="127">
        <f t="shared" si="7"/>
        <v>316.2</v>
      </c>
      <c r="BC21" s="127">
        <f t="shared" si="8"/>
        <v>421.7</v>
      </c>
      <c r="BD21" s="127">
        <f t="shared" si="9"/>
        <v>550</v>
      </c>
      <c r="BE21" s="127">
        <f t="shared" si="10"/>
        <v>658.3</v>
      </c>
      <c r="BF21" s="127">
        <v>92.6</v>
      </c>
      <c r="BG21" s="127">
        <v>103.2</v>
      </c>
      <c r="BH21" s="127">
        <v>120.4</v>
      </c>
      <c r="BI21" s="127">
        <v>124.8</v>
      </c>
      <c r="BJ21" s="127">
        <v>134.7</v>
      </c>
      <c r="BK21" s="127">
        <v>162.2</v>
      </c>
      <c r="BL21" s="127">
        <v>154</v>
      </c>
      <c r="BM21" s="127">
        <v>183.4</v>
      </c>
      <c r="BN21" s="127">
        <v>212.6</v>
      </c>
      <c r="BO21" s="127">
        <v>177.3</v>
      </c>
      <c r="BP21" s="127">
        <v>242</v>
      </c>
      <c r="BQ21" s="127">
        <v>239</v>
      </c>
      <c r="BR21" s="342">
        <v>2176.8</v>
      </c>
      <c r="BS21" s="130">
        <f t="shared" si="11"/>
        <v>472.1</v>
      </c>
      <c r="BT21" s="130">
        <f t="shared" si="12"/>
        <v>497.7</v>
      </c>
      <c r="BU21" s="130">
        <f t="shared" si="13"/>
        <v>592.6</v>
      </c>
      <c r="BV21" s="130">
        <f t="shared" si="14"/>
        <v>614.4</v>
      </c>
      <c r="BW21" s="130">
        <v>129.1</v>
      </c>
      <c r="BX21" s="130">
        <v>124.6</v>
      </c>
      <c r="BY21" s="130">
        <v>218.4</v>
      </c>
      <c r="BZ21" s="130">
        <v>173.3</v>
      </c>
      <c r="CA21" s="130">
        <v>150</v>
      </c>
      <c r="CB21" s="130">
        <v>174.4</v>
      </c>
      <c r="CC21" s="130">
        <v>204.3</v>
      </c>
      <c r="CD21" s="130">
        <v>154</v>
      </c>
      <c r="CE21" s="130">
        <v>234.3</v>
      </c>
      <c r="CF21" s="130">
        <v>184.4</v>
      </c>
      <c r="CG21" s="130">
        <v>190.2</v>
      </c>
      <c r="CH21" s="130">
        <v>239.8</v>
      </c>
      <c r="CI21" s="350">
        <f t="shared" si="25"/>
        <v>2184.6</v>
      </c>
      <c r="CJ21" s="127">
        <f t="shared" si="15"/>
        <v>426.2</v>
      </c>
      <c r="CK21" s="127">
        <f t="shared" si="16"/>
        <v>490.7</v>
      </c>
      <c r="CL21" s="127">
        <f t="shared" si="17"/>
        <v>608.4</v>
      </c>
      <c r="CM21" s="127">
        <f t="shared" si="18"/>
        <v>659.3</v>
      </c>
      <c r="CN21" s="127">
        <v>158</v>
      </c>
      <c r="CO21" s="127">
        <v>112.5</v>
      </c>
      <c r="CP21" s="127">
        <v>155.7</v>
      </c>
      <c r="CQ21" s="127">
        <v>167.5</v>
      </c>
      <c r="CR21" s="127">
        <v>159.4</v>
      </c>
      <c r="CS21" s="127">
        <v>163.8</v>
      </c>
      <c r="CT21" s="127">
        <v>174.8</v>
      </c>
      <c r="CU21" s="127">
        <v>216.5</v>
      </c>
      <c r="CV21" s="127">
        <v>217.1</v>
      </c>
      <c r="CW21" s="127">
        <v>183.3</v>
      </c>
      <c r="CX21" s="127">
        <v>209</v>
      </c>
      <c r="CY21" s="127">
        <v>267</v>
      </c>
      <c r="CZ21" s="192"/>
      <c r="DA21" s="330"/>
      <c r="DB21" s="330"/>
      <c r="DC21" s="330"/>
      <c r="DD21" s="330"/>
      <c r="DE21" s="317">
        <v>121.6</v>
      </c>
      <c r="DF21" s="317">
        <v>135.7</v>
      </c>
      <c r="DG21" s="317">
        <v>96.6</v>
      </c>
      <c r="DH21" s="317">
        <v>72.1</v>
      </c>
      <c r="DI21" s="317">
        <v>107.1</v>
      </c>
      <c r="DJ21" s="317">
        <v>179.8</v>
      </c>
      <c r="DK21" s="317">
        <v>169.4</v>
      </c>
      <c r="DL21" s="317">
        <v>173.9</v>
      </c>
      <c r="DM21" s="317"/>
      <c r="DN21" s="317"/>
      <c r="DO21" s="317"/>
      <c r="DP21" s="317"/>
      <c r="DQ21" s="317"/>
      <c r="DR21" s="317"/>
      <c r="DS21" s="317"/>
      <c r="DT21" s="317"/>
      <c r="DU21" s="332"/>
    </row>
    <row r="22" spans="1:125" ht="13.5" customHeight="1">
      <c r="A22" s="276" t="s">
        <v>114</v>
      </c>
      <c r="B22" s="295">
        <f t="shared" si="26"/>
        <v>3198.2</v>
      </c>
      <c r="C22" s="134">
        <f t="shared" si="23"/>
        <v>141.1</v>
      </c>
      <c r="D22" s="134">
        <f t="shared" si="19"/>
        <v>396.3</v>
      </c>
      <c r="E22" s="134">
        <f t="shared" si="20"/>
        <v>983.9</v>
      </c>
      <c r="F22" s="134">
        <f t="shared" si="21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1"/>
        <v>1789.1</v>
      </c>
      <c r="U22" s="134">
        <f t="shared" si="2"/>
        <v>1578.4</v>
      </c>
      <c r="V22" s="134">
        <f t="shared" si="3"/>
        <v>1627</v>
      </c>
      <c r="W22" s="134">
        <f t="shared" si="4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342">
        <v>7990.5</v>
      </c>
      <c r="AK22" s="130">
        <f t="shared" si="24"/>
        <v>1447.4</v>
      </c>
      <c r="AL22" s="130">
        <f t="shared" si="5"/>
        <v>1651.8</v>
      </c>
      <c r="AM22" s="130">
        <f t="shared" si="22"/>
        <v>1879.5</v>
      </c>
      <c r="AN22" s="130">
        <f t="shared" si="6"/>
        <v>3011.8</v>
      </c>
      <c r="AO22" s="130">
        <v>335.8</v>
      </c>
      <c r="AP22" s="130">
        <v>441.3</v>
      </c>
      <c r="AQ22" s="130">
        <v>670.3</v>
      </c>
      <c r="AR22" s="130">
        <v>470.4</v>
      </c>
      <c r="AS22" s="130">
        <v>565.1</v>
      </c>
      <c r="AT22" s="130">
        <v>616.3</v>
      </c>
      <c r="AU22" s="130">
        <v>727.9</v>
      </c>
      <c r="AV22" s="130">
        <v>938.8</v>
      </c>
      <c r="AW22" s="130">
        <v>212.8</v>
      </c>
      <c r="AX22" s="130">
        <v>957.3</v>
      </c>
      <c r="AY22" s="130">
        <v>743.5</v>
      </c>
      <c r="AZ22" s="130">
        <v>1311</v>
      </c>
      <c r="BA22" s="350">
        <v>11197.4</v>
      </c>
      <c r="BB22" s="127">
        <f t="shared" si="7"/>
        <v>2976.4</v>
      </c>
      <c r="BC22" s="127">
        <f t="shared" si="8"/>
        <v>2331.8</v>
      </c>
      <c r="BD22" s="127">
        <f t="shared" si="9"/>
        <v>2882.8</v>
      </c>
      <c r="BE22" s="127">
        <f t="shared" si="10"/>
        <v>3006.4</v>
      </c>
      <c r="BF22" s="127">
        <v>1082.7</v>
      </c>
      <c r="BG22" s="127">
        <v>883.4</v>
      </c>
      <c r="BH22" s="127">
        <v>1010.3</v>
      </c>
      <c r="BI22" s="127">
        <v>968</v>
      </c>
      <c r="BJ22" s="127">
        <v>534.7</v>
      </c>
      <c r="BK22" s="127">
        <v>829.1</v>
      </c>
      <c r="BL22" s="127">
        <v>1012.5</v>
      </c>
      <c r="BM22" s="127">
        <v>821.2</v>
      </c>
      <c r="BN22" s="127">
        <v>1049.1</v>
      </c>
      <c r="BO22" s="127">
        <v>641.7</v>
      </c>
      <c r="BP22" s="127">
        <v>1263.1</v>
      </c>
      <c r="BQ22" s="127">
        <v>1101.6</v>
      </c>
      <c r="BR22" s="342">
        <v>13169.9</v>
      </c>
      <c r="BS22" s="130">
        <f t="shared" si="11"/>
        <v>3589.3</v>
      </c>
      <c r="BT22" s="130">
        <f t="shared" si="12"/>
        <v>4172.2</v>
      </c>
      <c r="BU22" s="130">
        <f t="shared" si="13"/>
        <v>3509.4</v>
      </c>
      <c r="BV22" s="130">
        <f t="shared" si="14"/>
        <v>1899</v>
      </c>
      <c r="BW22" s="130">
        <v>1278.2</v>
      </c>
      <c r="BX22" s="130">
        <v>1209.2</v>
      </c>
      <c r="BY22" s="130">
        <v>1101.9</v>
      </c>
      <c r="BZ22" s="130">
        <v>1149.9</v>
      </c>
      <c r="CA22" s="130">
        <v>1348.8</v>
      </c>
      <c r="CB22" s="130">
        <v>1673.5</v>
      </c>
      <c r="CC22" s="130">
        <v>1312.9</v>
      </c>
      <c r="CD22" s="130">
        <v>1322.9</v>
      </c>
      <c r="CE22" s="130">
        <v>873.6</v>
      </c>
      <c r="CF22" s="130">
        <v>480.3</v>
      </c>
      <c r="CG22" s="130">
        <v>625.7</v>
      </c>
      <c r="CH22" s="130">
        <v>793</v>
      </c>
      <c r="CI22" s="350">
        <f t="shared" si="25"/>
        <v>5218.7</v>
      </c>
      <c r="CJ22" s="127">
        <f t="shared" si="15"/>
        <v>1432.3</v>
      </c>
      <c r="CK22" s="127">
        <f t="shared" si="16"/>
        <v>2106.1</v>
      </c>
      <c r="CL22" s="127">
        <f t="shared" si="17"/>
        <v>484.1</v>
      </c>
      <c r="CM22" s="127">
        <f t="shared" si="18"/>
        <v>1196.2</v>
      </c>
      <c r="CN22" s="127">
        <v>541.7</v>
      </c>
      <c r="CO22" s="127">
        <v>350.9</v>
      </c>
      <c r="CP22" s="127">
        <v>539.7</v>
      </c>
      <c r="CQ22" s="127">
        <v>597.9</v>
      </c>
      <c r="CR22" s="127">
        <v>1002.6</v>
      </c>
      <c r="CS22" s="127">
        <v>505.6</v>
      </c>
      <c r="CT22" s="127">
        <v>133.7</v>
      </c>
      <c r="CU22" s="127">
        <v>218.4</v>
      </c>
      <c r="CV22" s="127">
        <v>132</v>
      </c>
      <c r="CW22" s="127">
        <v>133.2</v>
      </c>
      <c r="CX22" s="127">
        <v>130</v>
      </c>
      <c r="CY22" s="127">
        <v>933</v>
      </c>
      <c r="CZ22" s="192"/>
      <c r="DA22" s="330"/>
      <c r="DB22" s="330"/>
      <c r="DC22" s="330"/>
      <c r="DD22" s="330"/>
      <c r="DE22" s="317">
        <v>205.9</v>
      </c>
      <c r="DF22" s="317">
        <v>94.3</v>
      </c>
      <c r="DG22" s="317">
        <v>109.4</v>
      </c>
      <c r="DH22" s="317">
        <v>57.1</v>
      </c>
      <c r="DI22" s="317">
        <v>125.7</v>
      </c>
      <c r="DJ22" s="317">
        <v>58</v>
      </c>
      <c r="DK22" s="317">
        <v>88.1</v>
      </c>
      <c r="DL22" s="317">
        <v>73.8</v>
      </c>
      <c r="DM22" s="317"/>
      <c r="DN22" s="317"/>
      <c r="DO22" s="317"/>
      <c r="DP22" s="317"/>
      <c r="DQ22" s="317"/>
      <c r="DR22" s="317"/>
      <c r="DS22" s="317"/>
      <c r="DT22" s="317"/>
      <c r="DU22" s="332"/>
    </row>
    <row r="23" spans="1:125" ht="13.5" customHeight="1">
      <c r="A23" s="276" t="s">
        <v>115</v>
      </c>
      <c r="B23" s="295">
        <f t="shared" si="26"/>
        <v>1216.9</v>
      </c>
      <c r="C23" s="134">
        <f t="shared" si="23"/>
        <v>231.3</v>
      </c>
      <c r="D23" s="134">
        <f t="shared" si="19"/>
        <v>328.9</v>
      </c>
      <c r="E23" s="134">
        <f t="shared" si="20"/>
        <v>360.1</v>
      </c>
      <c r="F23" s="134">
        <f t="shared" si="21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1"/>
        <v>127.4</v>
      </c>
      <c r="U23" s="134">
        <f t="shared" si="2"/>
        <v>229</v>
      </c>
      <c r="V23" s="134">
        <f t="shared" si="3"/>
        <v>232.7</v>
      </c>
      <c r="W23" s="134">
        <f t="shared" si="4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342">
        <v>697.1</v>
      </c>
      <c r="AK23" s="130">
        <f t="shared" si="24"/>
        <v>135.6</v>
      </c>
      <c r="AL23" s="130">
        <f t="shared" si="5"/>
        <v>182</v>
      </c>
      <c r="AM23" s="130">
        <f t="shared" si="22"/>
        <v>199</v>
      </c>
      <c r="AN23" s="130">
        <f t="shared" si="6"/>
        <v>180.5</v>
      </c>
      <c r="AO23" s="130">
        <v>35.6</v>
      </c>
      <c r="AP23" s="130">
        <v>41.7</v>
      </c>
      <c r="AQ23" s="130">
        <v>58.3</v>
      </c>
      <c r="AR23" s="130">
        <v>64.5</v>
      </c>
      <c r="AS23" s="130">
        <v>57.1</v>
      </c>
      <c r="AT23" s="130">
        <v>60.4</v>
      </c>
      <c r="AU23" s="130">
        <v>54.4</v>
      </c>
      <c r="AV23" s="130">
        <v>66.1</v>
      </c>
      <c r="AW23" s="130">
        <v>78.5</v>
      </c>
      <c r="AX23" s="130">
        <v>71.1</v>
      </c>
      <c r="AY23" s="130">
        <v>56.3</v>
      </c>
      <c r="AZ23" s="130">
        <v>53.1</v>
      </c>
      <c r="BA23" s="350">
        <v>605.7</v>
      </c>
      <c r="BB23" s="127">
        <f t="shared" si="7"/>
        <v>72.6</v>
      </c>
      <c r="BC23" s="127">
        <f t="shared" si="8"/>
        <v>189.2</v>
      </c>
      <c r="BD23" s="127">
        <f t="shared" si="9"/>
        <v>172.6</v>
      </c>
      <c r="BE23" s="127">
        <f t="shared" si="10"/>
        <v>171.3</v>
      </c>
      <c r="BF23" s="127">
        <v>11.3</v>
      </c>
      <c r="BG23" s="127">
        <v>23.8</v>
      </c>
      <c r="BH23" s="127">
        <v>37.5</v>
      </c>
      <c r="BI23" s="127">
        <v>74.7</v>
      </c>
      <c r="BJ23" s="127">
        <v>65.6</v>
      </c>
      <c r="BK23" s="127">
        <v>48.9</v>
      </c>
      <c r="BL23" s="127">
        <v>56.2</v>
      </c>
      <c r="BM23" s="127">
        <v>50.8</v>
      </c>
      <c r="BN23" s="127">
        <v>65.6</v>
      </c>
      <c r="BO23" s="127">
        <v>56.9</v>
      </c>
      <c r="BP23" s="127">
        <v>52.8</v>
      </c>
      <c r="BQ23" s="127">
        <v>61.6</v>
      </c>
      <c r="BR23" s="342">
        <v>917.9</v>
      </c>
      <c r="BS23" s="130">
        <f t="shared" si="11"/>
        <v>166</v>
      </c>
      <c r="BT23" s="130">
        <f t="shared" si="12"/>
        <v>216.1</v>
      </c>
      <c r="BU23" s="130">
        <f t="shared" si="13"/>
        <v>305.5</v>
      </c>
      <c r="BV23" s="130">
        <f t="shared" si="14"/>
        <v>230.3</v>
      </c>
      <c r="BW23" s="130">
        <v>59.7</v>
      </c>
      <c r="BX23" s="130">
        <v>47.9</v>
      </c>
      <c r="BY23" s="130">
        <v>58.4</v>
      </c>
      <c r="BZ23" s="130">
        <v>74.8</v>
      </c>
      <c r="CA23" s="130">
        <v>62.7</v>
      </c>
      <c r="CB23" s="130">
        <v>78.6</v>
      </c>
      <c r="CC23" s="130">
        <v>106.7</v>
      </c>
      <c r="CD23" s="130">
        <v>93.7</v>
      </c>
      <c r="CE23" s="130">
        <v>105.1</v>
      </c>
      <c r="CF23" s="130">
        <v>76</v>
      </c>
      <c r="CG23" s="130">
        <v>69.2</v>
      </c>
      <c r="CH23" s="130">
        <v>85.1</v>
      </c>
      <c r="CI23" s="350">
        <f t="shared" si="25"/>
        <v>764.1</v>
      </c>
      <c r="CJ23" s="127">
        <f t="shared" si="15"/>
        <v>152.8</v>
      </c>
      <c r="CK23" s="127">
        <f t="shared" si="16"/>
        <v>192.2</v>
      </c>
      <c r="CL23" s="127">
        <f t="shared" si="17"/>
        <v>236.6</v>
      </c>
      <c r="CM23" s="127">
        <f t="shared" si="18"/>
        <v>182.5</v>
      </c>
      <c r="CN23" s="127">
        <v>53.9</v>
      </c>
      <c r="CO23" s="127">
        <v>45.9</v>
      </c>
      <c r="CP23" s="127">
        <v>53</v>
      </c>
      <c r="CQ23" s="127">
        <v>53.9</v>
      </c>
      <c r="CR23" s="127">
        <v>56.3</v>
      </c>
      <c r="CS23" s="127">
        <v>82</v>
      </c>
      <c r="CT23" s="127">
        <v>95.2</v>
      </c>
      <c r="CU23" s="127">
        <v>75.8</v>
      </c>
      <c r="CV23" s="127">
        <v>65.6</v>
      </c>
      <c r="CW23" s="127">
        <v>51.5</v>
      </c>
      <c r="CX23" s="127">
        <v>65</v>
      </c>
      <c r="CY23" s="127">
        <v>66</v>
      </c>
      <c r="CZ23" s="192"/>
      <c r="DA23" s="330"/>
      <c r="DB23" s="330"/>
      <c r="DC23" s="330"/>
      <c r="DD23" s="330"/>
      <c r="DE23" s="317">
        <v>35.3</v>
      </c>
      <c r="DF23" s="317">
        <v>35.3</v>
      </c>
      <c r="DG23" s="317">
        <v>33.6</v>
      </c>
      <c r="DH23" s="317">
        <v>52.6</v>
      </c>
      <c r="DI23" s="317">
        <v>51.2</v>
      </c>
      <c r="DJ23" s="317">
        <v>58</v>
      </c>
      <c r="DK23" s="317">
        <v>63.6</v>
      </c>
      <c r="DL23" s="317">
        <v>57.3</v>
      </c>
      <c r="DM23" s="317"/>
      <c r="DN23" s="317"/>
      <c r="DO23" s="317"/>
      <c r="DP23" s="317"/>
      <c r="DQ23" s="317"/>
      <c r="DR23" s="317"/>
      <c r="DS23" s="317"/>
      <c r="DT23" s="317"/>
      <c r="DU23" s="332"/>
    </row>
    <row r="24" spans="1:125" ht="13.5" customHeight="1">
      <c r="A24" s="276" t="s">
        <v>116</v>
      </c>
      <c r="B24" s="295">
        <f t="shared" si="26"/>
        <v>173.9</v>
      </c>
      <c r="C24" s="134">
        <f t="shared" si="23"/>
        <v>37.9</v>
      </c>
      <c r="D24" s="134">
        <f t="shared" si="19"/>
        <v>39.3</v>
      </c>
      <c r="E24" s="134">
        <f t="shared" si="20"/>
        <v>47.1</v>
      </c>
      <c r="F24" s="134">
        <f t="shared" si="21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1"/>
        <v>44.4</v>
      </c>
      <c r="U24" s="134">
        <f t="shared" si="2"/>
        <v>53</v>
      </c>
      <c r="V24" s="134">
        <f t="shared" si="3"/>
        <v>55.8</v>
      </c>
      <c r="W24" s="134">
        <f t="shared" si="4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342">
        <v>241.3</v>
      </c>
      <c r="AK24" s="130">
        <f t="shared" si="24"/>
        <v>45.9</v>
      </c>
      <c r="AL24" s="130">
        <f t="shared" si="5"/>
        <v>43</v>
      </c>
      <c r="AM24" s="130">
        <f t="shared" si="22"/>
        <v>56.5</v>
      </c>
      <c r="AN24" s="130">
        <f t="shared" si="6"/>
        <v>95.9</v>
      </c>
      <c r="AO24" s="130">
        <v>17.9</v>
      </c>
      <c r="AP24" s="130">
        <v>16.8</v>
      </c>
      <c r="AQ24" s="130">
        <v>11.2</v>
      </c>
      <c r="AR24" s="130">
        <v>15.5</v>
      </c>
      <c r="AS24" s="130">
        <v>15.5</v>
      </c>
      <c r="AT24" s="130">
        <v>12</v>
      </c>
      <c r="AU24" s="130">
        <v>15.2</v>
      </c>
      <c r="AV24" s="130">
        <v>18.7</v>
      </c>
      <c r="AW24" s="130">
        <v>22.6</v>
      </c>
      <c r="AX24" s="130">
        <v>22.7</v>
      </c>
      <c r="AY24" s="130">
        <v>22.2</v>
      </c>
      <c r="AZ24" s="130">
        <v>51</v>
      </c>
      <c r="BA24" s="350">
        <v>426.1</v>
      </c>
      <c r="BB24" s="127">
        <f t="shared" si="7"/>
        <v>87.9</v>
      </c>
      <c r="BC24" s="127">
        <f t="shared" si="8"/>
        <v>99.2</v>
      </c>
      <c r="BD24" s="127">
        <f t="shared" si="9"/>
        <v>113.6</v>
      </c>
      <c r="BE24" s="127">
        <f t="shared" si="10"/>
        <v>125.4</v>
      </c>
      <c r="BF24" s="127">
        <v>26.1</v>
      </c>
      <c r="BG24" s="127">
        <v>27.3</v>
      </c>
      <c r="BH24" s="127">
        <v>34.5</v>
      </c>
      <c r="BI24" s="127">
        <v>26</v>
      </c>
      <c r="BJ24" s="127">
        <v>32.8</v>
      </c>
      <c r="BK24" s="127">
        <v>40.4</v>
      </c>
      <c r="BL24" s="127">
        <v>30.3</v>
      </c>
      <c r="BM24" s="127">
        <v>41.4</v>
      </c>
      <c r="BN24" s="127">
        <v>41.9</v>
      </c>
      <c r="BO24" s="127">
        <v>48.6</v>
      </c>
      <c r="BP24" s="127">
        <v>36.6</v>
      </c>
      <c r="BQ24" s="127">
        <v>40.2</v>
      </c>
      <c r="BR24" s="342">
        <v>274.9</v>
      </c>
      <c r="BS24" s="130">
        <f t="shared" si="11"/>
        <v>105.9</v>
      </c>
      <c r="BT24" s="130">
        <f t="shared" si="12"/>
        <v>61.7</v>
      </c>
      <c r="BU24" s="130">
        <f t="shared" si="13"/>
        <v>45.4</v>
      </c>
      <c r="BV24" s="130">
        <f t="shared" si="14"/>
        <v>61.9</v>
      </c>
      <c r="BW24" s="130">
        <v>37.8</v>
      </c>
      <c r="BX24" s="130">
        <v>37.2</v>
      </c>
      <c r="BY24" s="130">
        <v>30.9</v>
      </c>
      <c r="BZ24" s="130">
        <v>18.7</v>
      </c>
      <c r="CA24" s="130">
        <v>21.9</v>
      </c>
      <c r="CB24" s="130">
        <v>21.1</v>
      </c>
      <c r="CC24" s="130">
        <v>14.5</v>
      </c>
      <c r="CD24" s="130">
        <v>15.7</v>
      </c>
      <c r="CE24" s="130">
        <v>15.2</v>
      </c>
      <c r="CF24" s="130">
        <v>21.4</v>
      </c>
      <c r="CG24" s="130">
        <v>22.6</v>
      </c>
      <c r="CH24" s="130">
        <v>17.9</v>
      </c>
      <c r="CI24" s="350">
        <f t="shared" si="25"/>
        <v>381.1</v>
      </c>
      <c r="CJ24" s="127">
        <f t="shared" si="15"/>
        <v>75.1</v>
      </c>
      <c r="CK24" s="127">
        <f t="shared" si="16"/>
        <v>74.1</v>
      </c>
      <c r="CL24" s="127">
        <f t="shared" si="17"/>
        <v>95.5</v>
      </c>
      <c r="CM24" s="127">
        <f t="shared" si="18"/>
        <v>136.4</v>
      </c>
      <c r="CN24" s="127">
        <v>24.9</v>
      </c>
      <c r="CO24" s="127">
        <v>27.9</v>
      </c>
      <c r="CP24" s="127">
        <v>22.3</v>
      </c>
      <c r="CQ24" s="127">
        <v>21.4</v>
      </c>
      <c r="CR24" s="127">
        <v>24</v>
      </c>
      <c r="CS24" s="127">
        <v>28.7</v>
      </c>
      <c r="CT24" s="127">
        <v>31</v>
      </c>
      <c r="CU24" s="127">
        <v>25.4</v>
      </c>
      <c r="CV24" s="127">
        <v>39.1</v>
      </c>
      <c r="CW24" s="127">
        <v>43.8</v>
      </c>
      <c r="CX24" s="127">
        <v>44.8</v>
      </c>
      <c r="CY24" s="127">
        <v>47.8</v>
      </c>
      <c r="CZ24" s="192"/>
      <c r="DA24" s="330"/>
      <c r="DB24" s="330"/>
      <c r="DC24" s="330"/>
      <c r="DD24" s="330"/>
      <c r="DE24" s="317">
        <v>45.5</v>
      </c>
      <c r="DF24" s="317">
        <v>72.3</v>
      </c>
      <c r="DG24" s="317">
        <v>114.5</v>
      </c>
      <c r="DH24" s="317">
        <v>127.5</v>
      </c>
      <c r="DI24" s="317">
        <v>36.4</v>
      </c>
      <c r="DJ24" s="317">
        <v>62.3</v>
      </c>
      <c r="DK24" s="317">
        <v>73.1</v>
      </c>
      <c r="DL24" s="317">
        <v>64.5</v>
      </c>
      <c r="DM24" s="317"/>
      <c r="DN24" s="317"/>
      <c r="DO24" s="317"/>
      <c r="DP24" s="317"/>
      <c r="DQ24" s="317"/>
      <c r="DR24" s="317"/>
      <c r="DS24" s="317"/>
      <c r="DT24" s="317"/>
      <c r="DU24" s="332"/>
    </row>
    <row r="25" spans="1:125" ht="13.5" customHeight="1">
      <c r="A25" s="276" t="s">
        <v>117</v>
      </c>
      <c r="B25" s="295">
        <f t="shared" si="26"/>
        <v>17304.7</v>
      </c>
      <c r="C25" s="134">
        <f t="shared" si="23"/>
        <v>2894.1</v>
      </c>
      <c r="D25" s="134">
        <f t="shared" si="19"/>
        <v>4494.9</v>
      </c>
      <c r="E25" s="134">
        <f t="shared" si="20"/>
        <v>5789.8</v>
      </c>
      <c r="F25" s="134">
        <f t="shared" si="21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1"/>
        <v>3130.2</v>
      </c>
      <c r="U25" s="134">
        <f t="shared" si="2"/>
        <v>4652.4</v>
      </c>
      <c r="V25" s="134">
        <f t="shared" si="3"/>
        <v>4814.4</v>
      </c>
      <c r="W25" s="134">
        <f t="shared" si="4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342">
        <v>14397.6</v>
      </c>
      <c r="AK25" s="130">
        <f t="shared" si="24"/>
        <v>2216.6</v>
      </c>
      <c r="AL25" s="130">
        <f t="shared" si="5"/>
        <v>3950.4</v>
      </c>
      <c r="AM25" s="130">
        <f t="shared" si="22"/>
        <v>4490.2</v>
      </c>
      <c r="AN25" s="130">
        <f t="shared" si="6"/>
        <v>3740.4</v>
      </c>
      <c r="AO25" s="130">
        <v>605.8</v>
      </c>
      <c r="AP25" s="130">
        <v>544.5</v>
      </c>
      <c r="AQ25" s="130">
        <v>1066.3</v>
      </c>
      <c r="AR25" s="130">
        <v>1330.7</v>
      </c>
      <c r="AS25" s="130">
        <v>1200.4</v>
      </c>
      <c r="AT25" s="130">
        <v>1419.3</v>
      </c>
      <c r="AU25" s="130">
        <v>1420.2</v>
      </c>
      <c r="AV25" s="130">
        <v>1563.7</v>
      </c>
      <c r="AW25" s="130">
        <v>1506.3</v>
      </c>
      <c r="AX25" s="130">
        <v>1329.8</v>
      </c>
      <c r="AY25" s="130">
        <v>1131.1</v>
      </c>
      <c r="AZ25" s="130">
        <v>1279.5</v>
      </c>
      <c r="BA25" s="350">
        <v>17819.4</v>
      </c>
      <c r="BB25" s="127">
        <f t="shared" si="7"/>
        <v>2193.6</v>
      </c>
      <c r="BC25" s="127">
        <f t="shared" si="8"/>
        <v>4800.4</v>
      </c>
      <c r="BD25" s="127">
        <f t="shared" si="9"/>
        <v>6143</v>
      </c>
      <c r="BE25" s="127">
        <f t="shared" si="10"/>
        <v>4682.4</v>
      </c>
      <c r="BF25" s="127">
        <v>533.9</v>
      </c>
      <c r="BG25" s="127">
        <v>625.7</v>
      </c>
      <c r="BH25" s="127">
        <v>1034</v>
      </c>
      <c r="BI25" s="127">
        <v>1311.1</v>
      </c>
      <c r="BJ25" s="127">
        <v>1650.3</v>
      </c>
      <c r="BK25" s="127">
        <v>1839</v>
      </c>
      <c r="BL25" s="127">
        <v>2265.7</v>
      </c>
      <c r="BM25" s="127">
        <v>1948.5</v>
      </c>
      <c r="BN25" s="127">
        <v>1928.8</v>
      </c>
      <c r="BO25" s="127">
        <v>1906.6</v>
      </c>
      <c r="BP25" s="127">
        <v>1613.1</v>
      </c>
      <c r="BQ25" s="127">
        <v>1162.7</v>
      </c>
      <c r="BR25" s="342">
        <v>21469</v>
      </c>
      <c r="BS25" s="130">
        <f t="shared" si="11"/>
        <v>3352.5</v>
      </c>
      <c r="BT25" s="130">
        <f t="shared" si="12"/>
        <v>5988.7</v>
      </c>
      <c r="BU25" s="130">
        <f t="shared" si="13"/>
        <v>6982.4</v>
      </c>
      <c r="BV25" s="130">
        <f t="shared" si="14"/>
        <v>5145.4</v>
      </c>
      <c r="BW25" s="130">
        <v>882.3</v>
      </c>
      <c r="BX25" s="130">
        <v>972.6</v>
      </c>
      <c r="BY25" s="130">
        <v>1497.6</v>
      </c>
      <c r="BZ25" s="130">
        <v>1706.2</v>
      </c>
      <c r="CA25" s="130">
        <v>2233.8</v>
      </c>
      <c r="CB25" s="130">
        <v>2048.7</v>
      </c>
      <c r="CC25" s="130">
        <v>2372.1</v>
      </c>
      <c r="CD25" s="130">
        <v>2345.6</v>
      </c>
      <c r="CE25" s="130">
        <v>2264.7</v>
      </c>
      <c r="CF25" s="130">
        <v>2141.9</v>
      </c>
      <c r="CG25" s="130">
        <v>1543.9</v>
      </c>
      <c r="CH25" s="130">
        <v>1459.6</v>
      </c>
      <c r="CI25" s="350">
        <f t="shared" si="25"/>
        <v>21530.7</v>
      </c>
      <c r="CJ25" s="127">
        <f t="shared" si="15"/>
        <v>3542.4</v>
      </c>
      <c r="CK25" s="127">
        <f t="shared" si="16"/>
        <v>6221.3</v>
      </c>
      <c r="CL25" s="127">
        <f t="shared" si="17"/>
        <v>6949.2</v>
      </c>
      <c r="CM25" s="127">
        <f t="shared" si="18"/>
        <v>4817.8</v>
      </c>
      <c r="CN25" s="127">
        <v>914.1</v>
      </c>
      <c r="CO25" s="127">
        <v>969.9</v>
      </c>
      <c r="CP25" s="127">
        <v>1658.4</v>
      </c>
      <c r="CQ25" s="127">
        <v>1958.6</v>
      </c>
      <c r="CR25" s="127">
        <v>2151.3</v>
      </c>
      <c r="CS25" s="127">
        <v>2111.4</v>
      </c>
      <c r="CT25" s="127">
        <v>2305.7</v>
      </c>
      <c r="CU25" s="127">
        <v>2347</v>
      </c>
      <c r="CV25" s="127">
        <v>2296.5</v>
      </c>
      <c r="CW25" s="127">
        <v>1851.8</v>
      </c>
      <c r="CX25" s="127">
        <v>1616.1</v>
      </c>
      <c r="CY25" s="127">
        <v>1349.9</v>
      </c>
      <c r="CZ25" s="192"/>
      <c r="DA25" s="330"/>
      <c r="DB25" s="330"/>
      <c r="DC25" s="330"/>
      <c r="DD25" s="330"/>
      <c r="DE25" s="317">
        <v>712.3</v>
      </c>
      <c r="DF25" s="317">
        <v>829.1</v>
      </c>
      <c r="DG25" s="317">
        <v>1167.9</v>
      </c>
      <c r="DH25" s="317">
        <v>704.1</v>
      </c>
      <c r="DI25" s="317">
        <v>1487.4</v>
      </c>
      <c r="DJ25" s="317">
        <v>1983.3</v>
      </c>
      <c r="DK25" s="317">
        <v>1971.9</v>
      </c>
      <c r="DL25" s="317">
        <v>2051.8</v>
      </c>
      <c r="DM25" s="317"/>
      <c r="DN25" s="317"/>
      <c r="DO25" s="317"/>
      <c r="DP25" s="317"/>
      <c r="DQ25" s="317"/>
      <c r="DR25" s="317"/>
      <c r="DS25" s="317"/>
      <c r="DT25" s="317"/>
      <c r="DU25" s="332"/>
    </row>
    <row r="26" spans="1:125" ht="13.5" customHeight="1">
      <c r="A26" s="276" t="s">
        <v>118</v>
      </c>
      <c r="B26" s="295">
        <f t="shared" si="26"/>
        <v>80938.3</v>
      </c>
      <c r="C26" s="134">
        <f t="shared" si="23"/>
        <v>14110.9</v>
      </c>
      <c r="D26" s="134">
        <f t="shared" si="19"/>
        <v>12397.2</v>
      </c>
      <c r="E26" s="134">
        <f t="shared" si="20"/>
        <v>13601.7</v>
      </c>
      <c r="F26" s="134">
        <f t="shared" si="21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1"/>
        <v>26643.2</v>
      </c>
      <c r="U26" s="134">
        <f t="shared" si="2"/>
        <v>18094.2</v>
      </c>
      <c r="V26" s="134">
        <f t="shared" si="3"/>
        <v>15025.7</v>
      </c>
      <c r="W26" s="134">
        <f t="shared" si="4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342">
        <v>101327</v>
      </c>
      <c r="AK26" s="130">
        <f t="shared" si="24"/>
        <v>15108.2</v>
      </c>
      <c r="AL26" s="130">
        <f t="shared" si="5"/>
        <v>17343</v>
      </c>
      <c r="AM26" s="130">
        <f t="shared" si="22"/>
        <v>31477.1</v>
      </c>
      <c r="AN26" s="130">
        <f t="shared" si="6"/>
        <v>37398.7</v>
      </c>
      <c r="AO26" s="130">
        <v>4271.2</v>
      </c>
      <c r="AP26" s="130">
        <v>6354.8</v>
      </c>
      <c r="AQ26" s="130">
        <v>4482.2</v>
      </c>
      <c r="AR26" s="130">
        <v>4478.8</v>
      </c>
      <c r="AS26" s="130">
        <v>6039.9</v>
      </c>
      <c r="AT26" s="130">
        <v>6824.3</v>
      </c>
      <c r="AU26" s="130">
        <v>8144.2</v>
      </c>
      <c r="AV26" s="130">
        <v>10607.3</v>
      </c>
      <c r="AW26" s="130">
        <v>12725.6</v>
      </c>
      <c r="AX26" s="130">
        <v>10301.2</v>
      </c>
      <c r="AY26" s="130">
        <v>12319.8</v>
      </c>
      <c r="AZ26" s="130">
        <v>14777.7</v>
      </c>
      <c r="BA26" s="350">
        <v>106740</v>
      </c>
      <c r="BB26" s="127">
        <f t="shared" si="7"/>
        <v>22966</v>
      </c>
      <c r="BC26" s="127">
        <f t="shared" si="8"/>
        <v>24816.4</v>
      </c>
      <c r="BD26" s="127">
        <f t="shared" si="9"/>
        <v>25320.2</v>
      </c>
      <c r="BE26" s="127">
        <f t="shared" si="10"/>
        <v>33637.4</v>
      </c>
      <c r="BF26" s="127">
        <v>5067.4</v>
      </c>
      <c r="BG26" s="127">
        <v>5287.4</v>
      </c>
      <c r="BH26" s="127">
        <v>12611.2</v>
      </c>
      <c r="BI26" s="127">
        <v>7426.1</v>
      </c>
      <c r="BJ26" s="127">
        <v>8565.1</v>
      </c>
      <c r="BK26" s="127">
        <v>8825.2</v>
      </c>
      <c r="BL26" s="127">
        <v>9888.4</v>
      </c>
      <c r="BM26" s="127">
        <v>9335.8</v>
      </c>
      <c r="BN26" s="127">
        <v>6096</v>
      </c>
      <c r="BO26" s="127">
        <v>7596.1</v>
      </c>
      <c r="BP26" s="127">
        <v>12642.5</v>
      </c>
      <c r="BQ26" s="127">
        <v>13398.8</v>
      </c>
      <c r="BR26" s="342">
        <v>116271.3</v>
      </c>
      <c r="BS26" s="130">
        <f t="shared" si="11"/>
        <v>24396.4</v>
      </c>
      <c r="BT26" s="130">
        <f t="shared" si="12"/>
        <v>22535.6</v>
      </c>
      <c r="BU26" s="130">
        <f t="shared" si="13"/>
        <v>24081.3</v>
      </c>
      <c r="BV26" s="130">
        <f t="shared" si="14"/>
        <v>45258</v>
      </c>
      <c r="BW26" s="130">
        <v>6845.6</v>
      </c>
      <c r="BX26" s="130">
        <v>6615.2</v>
      </c>
      <c r="BY26" s="130">
        <v>10935.6</v>
      </c>
      <c r="BZ26" s="130">
        <v>8323.5</v>
      </c>
      <c r="CA26" s="130">
        <v>6520</v>
      </c>
      <c r="CB26" s="130">
        <v>7692.1</v>
      </c>
      <c r="CC26" s="130">
        <v>6850.4</v>
      </c>
      <c r="CD26" s="130">
        <v>6805.1</v>
      </c>
      <c r="CE26" s="130">
        <v>10425.8</v>
      </c>
      <c r="CF26" s="130">
        <v>10954.7</v>
      </c>
      <c r="CG26" s="130">
        <v>18847</v>
      </c>
      <c r="CH26" s="130">
        <v>15456.3</v>
      </c>
      <c r="CI26" s="350">
        <f t="shared" si="25"/>
        <v>145915.7</v>
      </c>
      <c r="CJ26" s="127">
        <f t="shared" si="15"/>
        <v>33543.6</v>
      </c>
      <c r="CK26" s="127">
        <f t="shared" si="16"/>
        <v>34625</v>
      </c>
      <c r="CL26" s="127">
        <f t="shared" si="17"/>
        <v>35553.5</v>
      </c>
      <c r="CM26" s="127">
        <f t="shared" si="18"/>
        <v>42193.6</v>
      </c>
      <c r="CN26" s="127">
        <v>8688.2</v>
      </c>
      <c r="CO26" s="127">
        <v>9011.9</v>
      </c>
      <c r="CP26" s="127">
        <v>15843.5</v>
      </c>
      <c r="CQ26" s="127">
        <v>11049.2</v>
      </c>
      <c r="CR26" s="127">
        <v>10242</v>
      </c>
      <c r="CS26" s="127">
        <v>13333.8</v>
      </c>
      <c r="CT26" s="127">
        <v>11407.7</v>
      </c>
      <c r="CU26" s="127">
        <v>8436.6</v>
      </c>
      <c r="CV26" s="127">
        <v>15709.2</v>
      </c>
      <c r="CW26" s="127">
        <v>15295</v>
      </c>
      <c r="CX26" s="127">
        <v>13514</v>
      </c>
      <c r="CY26" s="127">
        <v>13384.6</v>
      </c>
      <c r="CZ26" s="192"/>
      <c r="DA26" s="330"/>
      <c r="DB26" s="330"/>
      <c r="DC26" s="330"/>
      <c r="DD26" s="330"/>
      <c r="DE26" s="317">
        <v>10300.3</v>
      </c>
      <c r="DF26" s="317">
        <v>14484.2</v>
      </c>
      <c r="DG26" s="317">
        <v>18913.3</v>
      </c>
      <c r="DH26" s="317">
        <v>16741.9</v>
      </c>
      <c r="DI26" s="317">
        <v>16969.4</v>
      </c>
      <c r="DJ26" s="317">
        <v>20548.7</v>
      </c>
      <c r="DK26" s="317">
        <v>16828.1</v>
      </c>
      <c r="DL26" s="317">
        <v>15772.6</v>
      </c>
      <c r="DM26" s="317"/>
      <c r="DN26" s="317"/>
      <c r="DO26" s="317"/>
      <c r="DP26" s="317"/>
      <c r="DQ26" s="317"/>
      <c r="DR26" s="317"/>
      <c r="DS26" s="317"/>
      <c r="DT26" s="317"/>
      <c r="DU26" s="332"/>
    </row>
    <row r="27" spans="1:125" ht="13.5" customHeight="1">
      <c r="A27" s="276" t="s">
        <v>119</v>
      </c>
      <c r="B27" s="295">
        <f t="shared" si="26"/>
        <v>72.5</v>
      </c>
      <c r="C27" s="134">
        <f t="shared" si="23"/>
        <v>19.3</v>
      </c>
      <c r="D27" s="134">
        <f t="shared" si="19"/>
        <v>16.7</v>
      </c>
      <c r="E27" s="134">
        <f t="shared" si="20"/>
        <v>19.9</v>
      </c>
      <c r="F27" s="134">
        <f t="shared" si="21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1"/>
        <v>9</v>
      </c>
      <c r="U27" s="134">
        <f t="shared" si="2"/>
        <v>7.2</v>
      </c>
      <c r="V27" s="134">
        <f t="shared" si="3"/>
        <v>20.6</v>
      </c>
      <c r="W27" s="134">
        <f t="shared" si="4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342">
        <v>99.8</v>
      </c>
      <c r="AK27" s="130">
        <f t="shared" si="24"/>
        <v>19</v>
      </c>
      <c r="AL27" s="130">
        <f t="shared" si="5"/>
        <v>27.7</v>
      </c>
      <c r="AM27" s="130">
        <f t="shared" si="22"/>
        <v>17.1</v>
      </c>
      <c r="AN27" s="130">
        <f t="shared" si="6"/>
        <v>36</v>
      </c>
      <c r="AO27" s="130">
        <v>3.4</v>
      </c>
      <c r="AP27" s="130">
        <v>8.4</v>
      </c>
      <c r="AQ27" s="130">
        <v>7.2</v>
      </c>
      <c r="AR27" s="130">
        <v>2.9</v>
      </c>
      <c r="AS27" s="130">
        <v>7.1</v>
      </c>
      <c r="AT27" s="130">
        <v>17.7</v>
      </c>
      <c r="AU27" s="130">
        <v>4.7</v>
      </c>
      <c r="AV27" s="130">
        <v>5</v>
      </c>
      <c r="AW27" s="130">
        <v>7.4</v>
      </c>
      <c r="AX27" s="130">
        <v>9.3</v>
      </c>
      <c r="AY27" s="130">
        <v>9.1</v>
      </c>
      <c r="AZ27" s="130">
        <v>17.6</v>
      </c>
      <c r="BA27" s="350">
        <v>64.3</v>
      </c>
      <c r="BB27" s="127">
        <f t="shared" si="7"/>
        <v>19.4</v>
      </c>
      <c r="BC27" s="127">
        <f t="shared" si="8"/>
        <v>15.5</v>
      </c>
      <c r="BD27" s="127">
        <f t="shared" si="9"/>
        <v>15.2</v>
      </c>
      <c r="BE27" s="127">
        <f t="shared" si="10"/>
        <v>14.2</v>
      </c>
      <c r="BF27" s="127">
        <v>1.6</v>
      </c>
      <c r="BG27" s="127">
        <v>5.2</v>
      </c>
      <c r="BH27" s="127">
        <v>12.6</v>
      </c>
      <c r="BI27" s="127">
        <v>5.2</v>
      </c>
      <c r="BJ27" s="127">
        <v>5</v>
      </c>
      <c r="BK27" s="127">
        <v>5.3</v>
      </c>
      <c r="BL27" s="127">
        <v>4.8</v>
      </c>
      <c r="BM27" s="127">
        <v>3.7</v>
      </c>
      <c r="BN27" s="127">
        <v>6.7</v>
      </c>
      <c r="BO27" s="127">
        <v>4.3</v>
      </c>
      <c r="BP27" s="127">
        <v>3.9</v>
      </c>
      <c r="BQ27" s="127">
        <v>6</v>
      </c>
      <c r="BR27" s="342">
        <v>33</v>
      </c>
      <c r="BS27" s="130">
        <f t="shared" si="11"/>
        <v>12.9</v>
      </c>
      <c r="BT27" s="130">
        <f t="shared" si="12"/>
        <v>7.4</v>
      </c>
      <c r="BU27" s="130">
        <f t="shared" si="13"/>
        <v>2.1</v>
      </c>
      <c r="BV27" s="130">
        <f t="shared" si="14"/>
        <v>10.6</v>
      </c>
      <c r="BW27" s="130">
        <v>4</v>
      </c>
      <c r="BX27" s="130">
        <v>4.3</v>
      </c>
      <c r="BY27" s="130">
        <v>4.6</v>
      </c>
      <c r="BZ27" s="130">
        <v>4.4</v>
      </c>
      <c r="CA27" s="130">
        <v>1.6</v>
      </c>
      <c r="CB27" s="130">
        <v>1.4</v>
      </c>
      <c r="CC27" s="130">
        <v>1</v>
      </c>
      <c r="CD27" s="130">
        <v>0.2</v>
      </c>
      <c r="CE27" s="130">
        <v>0.9</v>
      </c>
      <c r="CF27" s="130">
        <v>0.9</v>
      </c>
      <c r="CG27" s="130">
        <v>1.1</v>
      </c>
      <c r="CH27" s="130">
        <v>8.6</v>
      </c>
      <c r="CI27" s="350">
        <f t="shared" si="25"/>
        <v>52.1</v>
      </c>
      <c r="CJ27" s="127">
        <f t="shared" si="15"/>
        <v>12.5</v>
      </c>
      <c r="CK27" s="127">
        <f t="shared" si="16"/>
        <v>11.1</v>
      </c>
      <c r="CL27" s="127">
        <f t="shared" si="17"/>
        <v>14.7</v>
      </c>
      <c r="CM27" s="127">
        <f t="shared" si="18"/>
        <v>13.8</v>
      </c>
      <c r="CN27" s="127">
        <v>4.1</v>
      </c>
      <c r="CO27" s="127">
        <v>4.2</v>
      </c>
      <c r="CP27" s="127">
        <v>4.2</v>
      </c>
      <c r="CQ27" s="127">
        <v>2.9</v>
      </c>
      <c r="CR27" s="127">
        <v>2.4</v>
      </c>
      <c r="CS27" s="127">
        <v>5.8</v>
      </c>
      <c r="CT27" s="127">
        <v>5.8</v>
      </c>
      <c r="CU27" s="127">
        <v>3.4</v>
      </c>
      <c r="CV27" s="127">
        <v>5.5</v>
      </c>
      <c r="CW27" s="127">
        <v>3.6</v>
      </c>
      <c r="CX27" s="127">
        <v>4.6</v>
      </c>
      <c r="CY27" s="127">
        <v>5.6</v>
      </c>
      <c r="CZ27" s="192"/>
      <c r="DA27" s="330"/>
      <c r="DB27" s="330"/>
      <c r="DC27" s="330"/>
      <c r="DD27" s="330"/>
      <c r="DE27" s="317">
        <v>3.2</v>
      </c>
      <c r="DF27" s="317">
        <v>4.1</v>
      </c>
      <c r="DG27" s="317">
        <v>8.3</v>
      </c>
      <c r="DH27" s="317">
        <v>5.2</v>
      </c>
      <c r="DI27" s="317">
        <v>2.1</v>
      </c>
      <c r="DJ27" s="317">
        <v>4.6</v>
      </c>
      <c r="DK27" s="317">
        <v>5.8</v>
      </c>
      <c r="DL27" s="317">
        <v>5.6</v>
      </c>
      <c r="DM27" s="317"/>
      <c r="DN27" s="317"/>
      <c r="DO27" s="317"/>
      <c r="DP27" s="317"/>
      <c r="DQ27" s="317"/>
      <c r="DR27" s="317"/>
      <c r="DS27" s="317"/>
      <c r="DT27" s="317"/>
      <c r="DU27" s="332"/>
    </row>
    <row r="28" spans="1:125" ht="13.5" customHeight="1">
      <c r="A28" s="276" t="s">
        <v>120</v>
      </c>
      <c r="B28" s="295">
        <f t="shared" si="26"/>
        <v>1867.7</v>
      </c>
      <c r="C28" s="134">
        <f t="shared" si="23"/>
        <v>473</v>
      </c>
      <c r="D28" s="134">
        <f t="shared" si="19"/>
        <v>449.1</v>
      </c>
      <c r="E28" s="134">
        <f t="shared" si="20"/>
        <v>400.6</v>
      </c>
      <c r="F28" s="134">
        <f t="shared" si="21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1"/>
        <v>429.5</v>
      </c>
      <c r="U28" s="134">
        <f t="shared" si="2"/>
        <v>324.7</v>
      </c>
      <c r="V28" s="134">
        <f t="shared" si="3"/>
        <v>410.7</v>
      </c>
      <c r="W28" s="134">
        <f t="shared" si="4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342">
        <v>1550.3</v>
      </c>
      <c r="AK28" s="130">
        <f t="shared" si="24"/>
        <v>420.7</v>
      </c>
      <c r="AL28" s="130">
        <f t="shared" si="5"/>
        <v>327.8</v>
      </c>
      <c r="AM28" s="130">
        <f t="shared" si="22"/>
        <v>339.5</v>
      </c>
      <c r="AN28" s="130">
        <f t="shared" si="6"/>
        <v>462.3</v>
      </c>
      <c r="AO28" s="130">
        <v>144.2</v>
      </c>
      <c r="AP28" s="130">
        <v>148.2</v>
      </c>
      <c r="AQ28" s="130">
        <v>128.3</v>
      </c>
      <c r="AR28" s="130">
        <v>117.8</v>
      </c>
      <c r="AS28" s="130">
        <v>112.3</v>
      </c>
      <c r="AT28" s="130">
        <v>97.7</v>
      </c>
      <c r="AU28" s="130">
        <v>106.7</v>
      </c>
      <c r="AV28" s="130">
        <v>120.3</v>
      </c>
      <c r="AW28" s="130">
        <v>112.5</v>
      </c>
      <c r="AX28" s="130">
        <v>152</v>
      </c>
      <c r="AY28" s="130">
        <v>155.1</v>
      </c>
      <c r="AZ28" s="130">
        <v>155.2</v>
      </c>
      <c r="BA28" s="350">
        <v>1368.5</v>
      </c>
      <c r="BB28" s="127">
        <f t="shared" si="7"/>
        <v>328.9</v>
      </c>
      <c r="BC28" s="127">
        <f t="shared" si="8"/>
        <v>293.8</v>
      </c>
      <c r="BD28" s="127">
        <f t="shared" si="9"/>
        <v>336.5</v>
      </c>
      <c r="BE28" s="127">
        <f t="shared" si="10"/>
        <v>409.3</v>
      </c>
      <c r="BF28" s="127">
        <v>111.7</v>
      </c>
      <c r="BG28" s="127">
        <v>102.1</v>
      </c>
      <c r="BH28" s="127">
        <v>115.1</v>
      </c>
      <c r="BI28" s="127">
        <v>99.1</v>
      </c>
      <c r="BJ28" s="127">
        <v>94.8</v>
      </c>
      <c r="BK28" s="127">
        <v>99.9</v>
      </c>
      <c r="BL28" s="127">
        <v>96</v>
      </c>
      <c r="BM28" s="127">
        <v>116.7</v>
      </c>
      <c r="BN28" s="127">
        <v>123.8</v>
      </c>
      <c r="BO28" s="127">
        <v>128.3</v>
      </c>
      <c r="BP28" s="127">
        <v>140.7</v>
      </c>
      <c r="BQ28" s="127">
        <v>140.3</v>
      </c>
      <c r="BR28" s="342">
        <v>1501.5</v>
      </c>
      <c r="BS28" s="130">
        <f t="shared" si="11"/>
        <v>372</v>
      </c>
      <c r="BT28" s="130">
        <f t="shared" si="12"/>
        <v>356.6</v>
      </c>
      <c r="BU28" s="130">
        <f t="shared" si="13"/>
        <v>349.1</v>
      </c>
      <c r="BV28" s="130">
        <f t="shared" si="14"/>
        <v>423.8</v>
      </c>
      <c r="BW28" s="130">
        <v>126.8</v>
      </c>
      <c r="BX28" s="130">
        <v>119.4</v>
      </c>
      <c r="BY28" s="130">
        <v>125.8</v>
      </c>
      <c r="BZ28" s="130">
        <v>117.7</v>
      </c>
      <c r="CA28" s="130">
        <v>120.9</v>
      </c>
      <c r="CB28" s="130">
        <v>118</v>
      </c>
      <c r="CC28" s="130">
        <v>111.5</v>
      </c>
      <c r="CD28" s="130">
        <v>121.8</v>
      </c>
      <c r="CE28" s="130">
        <v>115.8</v>
      </c>
      <c r="CF28" s="130">
        <v>145.7</v>
      </c>
      <c r="CG28" s="130">
        <v>141.4</v>
      </c>
      <c r="CH28" s="130">
        <v>136.7</v>
      </c>
      <c r="CI28" s="350">
        <f t="shared" si="25"/>
        <v>1470.2</v>
      </c>
      <c r="CJ28" s="127">
        <f t="shared" si="15"/>
        <v>358.5</v>
      </c>
      <c r="CK28" s="127">
        <f t="shared" si="16"/>
        <v>309.9</v>
      </c>
      <c r="CL28" s="127">
        <f t="shared" si="17"/>
        <v>371.6</v>
      </c>
      <c r="CM28" s="127">
        <f t="shared" si="18"/>
        <v>430.2</v>
      </c>
      <c r="CN28" s="127">
        <v>111.1</v>
      </c>
      <c r="CO28" s="127">
        <v>123.7</v>
      </c>
      <c r="CP28" s="127">
        <v>123.7</v>
      </c>
      <c r="CQ28" s="127">
        <v>116.2</v>
      </c>
      <c r="CR28" s="127">
        <v>99.3</v>
      </c>
      <c r="CS28" s="127">
        <v>94.4</v>
      </c>
      <c r="CT28" s="127">
        <v>118.4</v>
      </c>
      <c r="CU28" s="127">
        <v>124.3</v>
      </c>
      <c r="CV28" s="127">
        <v>128.9</v>
      </c>
      <c r="CW28" s="127">
        <v>145.5</v>
      </c>
      <c r="CX28" s="127">
        <v>147.4</v>
      </c>
      <c r="CY28" s="127">
        <v>137.3</v>
      </c>
      <c r="CZ28" s="192"/>
      <c r="DA28" s="330"/>
      <c r="DB28" s="330"/>
      <c r="DC28" s="330"/>
      <c r="DD28" s="330"/>
      <c r="DE28" s="317">
        <v>92.1</v>
      </c>
      <c r="DF28" s="317">
        <v>82.4</v>
      </c>
      <c r="DG28" s="317">
        <v>68.8</v>
      </c>
      <c r="DH28" s="317">
        <v>39.8</v>
      </c>
      <c r="DI28" s="317">
        <v>67.2</v>
      </c>
      <c r="DJ28" s="317">
        <v>99.8</v>
      </c>
      <c r="DK28" s="317">
        <v>83.4</v>
      </c>
      <c r="DL28" s="317">
        <v>95.7</v>
      </c>
      <c r="DM28" s="317"/>
      <c r="DN28" s="317"/>
      <c r="DO28" s="317"/>
      <c r="DP28" s="317"/>
      <c r="DQ28" s="317"/>
      <c r="DR28" s="317"/>
      <c r="DS28" s="317"/>
      <c r="DT28" s="317"/>
      <c r="DU28" s="332"/>
    </row>
    <row r="29" spans="1:125" ht="13.5" customHeight="1">
      <c r="A29" s="276" t="s">
        <v>121</v>
      </c>
      <c r="B29" s="295">
        <f t="shared" si="26"/>
        <v>408</v>
      </c>
      <c r="C29" s="134">
        <f t="shared" si="23"/>
        <v>110.7</v>
      </c>
      <c r="D29" s="134">
        <f t="shared" si="19"/>
        <v>97.2</v>
      </c>
      <c r="E29" s="134">
        <f t="shared" si="20"/>
        <v>96.7</v>
      </c>
      <c r="F29" s="134">
        <f t="shared" si="21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1"/>
        <v>84.3</v>
      </c>
      <c r="U29" s="134">
        <f t="shared" si="2"/>
        <v>61.8</v>
      </c>
      <c r="V29" s="134">
        <f t="shared" si="3"/>
        <v>61</v>
      </c>
      <c r="W29" s="134">
        <f t="shared" si="4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342">
        <v>224.8</v>
      </c>
      <c r="AK29" s="130">
        <f t="shared" si="24"/>
        <v>59.1</v>
      </c>
      <c r="AL29" s="130">
        <f t="shared" si="5"/>
        <v>52.5</v>
      </c>
      <c r="AM29" s="130">
        <f t="shared" si="22"/>
        <v>49</v>
      </c>
      <c r="AN29" s="130">
        <f t="shared" si="6"/>
        <v>64.2</v>
      </c>
      <c r="AO29" s="130">
        <v>20.4</v>
      </c>
      <c r="AP29" s="130">
        <v>19</v>
      </c>
      <c r="AQ29" s="130">
        <v>19.7</v>
      </c>
      <c r="AR29" s="130">
        <v>20.8</v>
      </c>
      <c r="AS29" s="130">
        <v>13.2</v>
      </c>
      <c r="AT29" s="130">
        <v>18.5</v>
      </c>
      <c r="AU29" s="130">
        <v>13.1</v>
      </c>
      <c r="AV29" s="130">
        <v>15</v>
      </c>
      <c r="AW29" s="130">
        <v>20.9</v>
      </c>
      <c r="AX29" s="130">
        <v>17.7</v>
      </c>
      <c r="AY29" s="130">
        <v>19.4</v>
      </c>
      <c r="AZ29" s="130">
        <v>27.1</v>
      </c>
      <c r="BA29" s="350">
        <v>372.6</v>
      </c>
      <c r="BB29" s="127">
        <f t="shared" si="7"/>
        <v>76.4</v>
      </c>
      <c r="BC29" s="127">
        <f t="shared" si="8"/>
        <v>83.6</v>
      </c>
      <c r="BD29" s="127">
        <f t="shared" si="9"/>
        <v>102.6</v>
      </c>
      <c r="BE29" s="127">
        <f t="shared" si="10"/>
        <v>110</v>
      </c>
      <c r="BF29" s="127">
        <v>23.1</v>
      </c>
      <c r="BG29" s="127">
        <v>36.8</v>
      </c>
      <c r="BH29" s="127">
        <v>16.5</v>
      </c>
      <c r="BI29" s="127">
        <v>23</v>
      </c>
      <c r="BJ29" s="127">
        <v>27.4</v>
      </c>
      <c r="BK29" s="127">
        <v>33.2</v>
      </c>
      <c r="BL29" s="127">
        <v>28.1</v>
      </c>
      <c r="BM29" s="127">
        <v>37</v>
      </c>
      <c r="BN29" s="127">
        <v>37.5</v>
      </c>
      <c r="BO29" s="127">
        <v>21.5</v>
      </c>
      <c r="BP29" s="127">
        <v>54.6</v>
      </c>
      <c r="BQ29" s="127">
        <v>33.9</v>
      </c>
      <c r="BR29" s="342">
        <v>249.4</v>
      </c>
      <c r="BS29" s="130">
        <f t="shared" si="11"/>
        <v>51.8</v>
      </c>
      <c r="BT29" s="130">
        <f t="shared" si="12"/>
        <v>63.4</v>
      </c>
      <c r="BU29" s="130">
        <f t="shared" si="13"/>
        <v>55.9</v>
      </c>
      <c r="BV29" s="130">
        <f t="shared" si="14"/>
        <v>78.3</v>
      </c>
      <c r="BW29" s="130">
        <v>19.8</v>
      </c>
      <c r="BX29" s="130">
        <v>15.5</v>
      </c>
      <c r="BY29" s="130">
        <v>16.5</v>
      </c>
      <c r="BZ29" s="130">
        <v>24</v>
      </c>
      <c r="CA29" s="130">
        <v>22.3</v>
      </c>
      <c r="CB29" s="130">
        <v>17.1</v>
      </c>
      <c r="CC29" s="130">
        <v>14.7</v>
      </c>
      <c r="CD29" s="130">
        <v>11.8</v>
      </c>
      <c r="CE29" s="130">
        <v>29.4</v>
      </c>
      <c r="CF29" s="130">
        <v>19.1</v>
      </c>
      <c r="CG29" s="130">
        <v>20.7</v>
      </c>
      <c r="CH29" s="130">
        <v>38.5</v>
      </c>
      <c r="CI29" s="350">
        <f t="shared" si="25"/>
        <v>277.3</v>
      </c>
      <c r="CJ29" s="127">
        <f t="shared" si="15"/>
        <v>55.9</v>
      </c>
      <c r="CK29" s="127">
        <f t="shared" si="16"/>
        <v>66.5</v>
      </c>
      <c r="CL29" s="127">
        <f t="shared" si="17"/>
        <v>60.3</v>
      </c>
      <c r="CM29" s="127">
        <f t="shared" si="18"/>
        <v>94.6</v>
      </c>
      <c r="CN29" s="127">
        <v>18.2</v>
      </c>
      <c r="CO29" s="127">
        <v>21.1</v>
      </c>
      <c r="CP29" s="127">
        <v>16.6</v>
      </c>
      <c r="CQ29" s="127">
        <v>22.6</v>
      </c>
      <c r="CR29" s="127">
        <v>23.9</v>
      </c>
      <c r="CS29" s="127">
        <v>20</v>
      </c>
      <c r="CT29" s="127">
        <v>20.9</v>
      </c>
      <c r="CU29" s="127">
        <v>19.1</v>
      </c>
      <c r="CV29" s="127">
        <v>20.3</v>
      </c>
      <c r="CW29" s="127">
        <v>36.1</v>
      </c>
      <c r="CX29" s="127">
        <v>27.7</v>
      </c>
      <c r="CY29" s="127">
        <v>30.8</v>
      </c>
      <c r="CZ29" s="192"/>
      <c r="DA29" s="330"/>
      <c r="DB29" s="330"/>
      <c r="DC29" s="330"/>
      <c r="DD29" s="330"/>
      <c r="DE29" s="317">
        <v>14.1</v>
      </c>
      <c r="DF29" s="317">
        <v>10.1</v>
      </c>
      <c r="DG29" s="317">
        <v>6.9</v>
      </c>
      <c r="DH29" s="317">
        <v>6.9</v>
      </c>
      <c r="DI29" s="317">
        <v>12.3</v>
      </c>
      <c r="DJ29" s="317">
        <v>10.2</v>
      </c>
      <c r="DK29" s="317">
        <v>8</v>
      </c>
      <c r="DL29" s="317">
        <v>11.5</v>
      </c>
      <c r="DM29" s="317"/>
      <c r="DN29" s="317"/>
      <c r="DO29" s="317"/>
      <c r="DP29" s="317"/>
      <c r="DQ29" s="317"/>
      <c r="DR29" s="317"/>
      <c r="DS29" s="317"/>
      <c r="DT29" s="317"/>
      <c r="DU29" s="332"/>
    </row>
    <row r="30" spans="1:125" ht="13.5" customHeight="1">
      <c r="A30" s="276" t="s">
        <v>122</v>
      </c>
      <c r="B30" s="295">
        <f t="shared" si="26"/>
        <v>746.8</v>
      </c>
      <c r="C30" s="134">
        <f t="shared" si="23"/>
        <v>164.7</v>
      </c>
      <c r="D30" s="134">
        <f t="shared" si="19"/>
        <v>196.7</v>
      </c>
      <c r="E30" s="134">
        <f t="shared" si="20"/>
        <v>193.4</v>
      </c>
      <c r="F30" s="134">
        <f t="shared" si="21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1"/>
        <v>132.9</v>
      </c>
      <c r="U30" s="134">
        <f t="shared" si="2"/>
        <v>176</v>
      </c>
      <c r="V30" s="134">
        <f t="shared" si="3"/>
        <v>128.8</v>
      </c>
      <c r="W30" s="134">
        <f t="shared" si="4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342">
        <v>906</v>
      </c>
      <c r="AK30" s="130">
        <f t="shared" si="24"/>
        <v>191.4</v>
      </c>
      <c r="AL30" s="130">
        <f t="shared" si="5"/>
        <v>223.7</v>
      </c>
      <c r="AM30" s="130">
        <f t="shared" si="22"/>
        <v>227.8</v>
      </c>
      <c r="AN30" s="130">
        <f t="shared" si="6"/>
        <v>263.1</v>
      </c>
      <c r="AO30" s="130">
        <v>50.8</v>
      </c>
      <c r="AP30" s="130">
        <v>53.4</v>
      </c>
      <c r="AQ30" s="130">
        <v>87.2</v>
      </c>
      <c r="AR30" s="130">
        <v>74.9</v>
      </c>
      <c r="AS30" s="130">
        <v>72.8</v>
      </c>
      <c r="AT30" s="130">
        <v>76</v>
      </c>
      <c r="AU30" s="130">
        <v>63</v>
      </c>
      <c r="AV30" s="130">
        <v>91.1</v>
      </c>
      <c r="AW30" s="130">
        <v>73.7</v>
      </c>
      <c r="AX30" s="130">
        <v>70</v>
      </c>
      <c r="AY30" s="130">
        <v>106</v>
      </c>
      <c r="AZ30" s="130">
        <v>87.1</v>
      </c>
      <c r="BA30" s="350">
        <v>1189.9</v>
      </c>
      <c r="BB30" s="127">
        <f t="shared" si="7"/>
        <v>265.9</v>
      </c>
      <c r="BC30" s="127">
        <f t="shared" si="8"/>
        <v>281.1</v>
      </c>
      <c r="BD30" s="127">
        <f t="shared" si="9"/>
        <v>314.6</v>
      </c>
      <c r="BE30" s="127">
        <f t="shared" si="10"/>
        <v>328.3</v>
      </c>
      <c r="BF30" s="127">
        <v>90.3</v>
      </c>
      <c r="BG30" s="127">
        <v>92.6</v>
      </c>
      <c r="BH30" s="127">
        <v>83</v>
      </c>
      <c r="BI30" s="127">
        <v>90</v>
      </c>
      <c r="BJ30" s="127">
        <v>104</v>
      </c>
      <c r="BK30" s="127">
        <v>87.1</v>
      </c>
      <c r="BL30" s="127">
        <v>110.4</v>
      </c>
      <c r="BM30" s="127">
        <v>117.2</v>
      </c>
      <c r="BN30" s="127">
        <v>87</v>
      </c>
      <c r="BO30" s="127">
        <v>110.8</v>
      </c>
      <c r="BP30" s="127">
        <v>106.7</v>
      </c>
      <c r="BQ30" s="127">
        <v>110.8</v>
      </c>
      <c r="BR30" s="342">
        <v>956.6</v>
      </c>
      <c r="BS30" s="130">
        <f t="shared" si="11"/>
        <v>264.9</v>
      </c>
      <c r="BT30" s="130">
        <f t="shared" si="12"/>
        <v>235</v>
      </c>
      <c r="BU30" s="130">
        <f t="shared" si="13"/>
        <v>254.2</v>
      </c>
      <c r="BV30" s="130">
        <f t="shared" si="14"/>
        <v>202.5</v>
      </c>
      <c r="BW30" s="130">
        <v>84.4</v>
      </c>
      <c r="BX30" s="130">
        <v>94.4</v>
      </c>
      <c r="BY30" s="130">
        <v>86.1</v>
      </c>
      <c r="BZ30" s="130">
        <v>81.6</v>
      </c>
      <c r="CA30" s="130">
        <v>61.5</v>
      </c>
      <c r="CB30" s="130">
        <v>91.9</v>
      </c>
      <c r="CC30" s="130">
        <v>89.1</v>
      </c>
      <c r="CD30" s="130">
        <v>82</v>
      </c>
      <c r="CE30" s="130">
        <v>83.1</v>
      </c>
      <c r="CF30" s="130">
        <v>70.3</v>
      </c>
      <c r="CG30" s="130">
        <v>66.1</v>
      </c>
      <c r="CH30" s="130">
        <v>66.1</v>
      </c>
      <c r="CI30" s="350">
        <f t="shared" si="25"/>
        <v>1389.7</v>
      </c>
      <c r="CJ30" s="127">
        <f t="shared" si="15"/>
        <v>303</v>
      </c>
      <c r="CK30" s="127">
        <f t="shared" si="16"/>
        <v>326.5</v>
      </c>
      <c r="CL30" s="127">
        <f t="shared" si="17"/>
        <v>368.6</v>
      </c>
      <c r="CM30" s="127">
        <f t="shared" si="18"/>
        <v>391.6</v>
      </c>
      <c r="CN30" s="127">
        <v>106.2</v>
      </c>
      <c r="CO30" s="127">
        <v>99.9</v>
      </c>
      <c r="CP30" s="127">
        <v>96.9</v>
      </c>
      <c r="CQ30" s="127">
        <v>111.9</v>
      </c>
      <c r="CR30" s="127">
        <v>98</v>
      </c>
      <c r="CS30" s="127">
        <v>116.6</v>
      </c>
      <c r="CT30" s="127">
        <v>128.3</v>
      </c>
      <c r="CU30" s="127">
        <v>114.9</v>
      </c>
      <c r="CV30" s="127">
        <v>125.4</v>
      </c>
      <c r="CW30" s="127">
        <v>123.8</v>
      </c>
      <c r="CX30" s="127">
        <v>131.5</v>
      </c>
      <c r="CY30" s="127">
        <v>136.3</v>
      </c>
      <c r="CZ30" s="192"/>
      <c r="DA30" s="330"/>
      <c r="DB30" s="330"/>
      <c r="DC30" s="330"/>
      <c r="DD30" s="330"/>
      <c r="DE30" s="317">
        <v>106.9</v>
      </c>
      <c r="DF30" s="317">
        <v>102.7</v>
      </c>
      <c r="DG30" s="317">
        <v>99.8</v>
      </c>
      <c r="DH30" s="317">
        <v>106.6</v>
      </c>
      <c r="DI30" s="317">
        <v>81.2</v>
      </c>
      <c r="DJ30" s="317">
        <v>95.9</v>
      </c>
      <c r="DK30" s="317">
        <v>94.8</v>
      </c>
      <c r="DL30" s="317">
        <v>93.2</v>
      </c>
      <c r="DM30" s="317"/>
      <c r="DN30" s="317"/>
      <c r="DO30" s="317"/>
      <c r="DP30" s="317"/>
      <c r="DQ30" s="317"/>
      <c r="DR30" s="317"/>
      <c r="DS30" s="317"/>
      <c r="DT30" s="317"/>
      <c r="DU30" s="332"/>
    </row>
    <row r="31" spans="1:125" ht="13.5" customHeight="1">
      <c r="A31" s="276" t="s">
        <v>123</v>
      </c>
      <c r="B31" s="295">
        <f t="shared" si="26"/>
        <v>1318.6</v>
      </c>
      <c r="C31" s="134">
        <f t="shared" si="23"/>
        <v>307.8</v>
      </c>
      <c r="D31" s="134">
        <f t="shared" si="19"/>
        <v>313.6</v>
      </c>
      <c r="E31" s="134">
        <f t="shared" si="20"/>
        <v>372.7</v>
      </c>
      <c r="F31" s="134">
        <f t="shared" si="21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7">
        <v>1193.7</v>
      </c>
      <c r="T31" s="134">
        <f t="shared" si="1"/>
        <v>239.7</v>
      </c>
      <c r="U31" s="134">
        <f t="shared" si="2"/>
        <v>249.1</v>
      </c>
      <c r="V31" s="134">
        <f t="shared" si="3"/>
        <v>296.2</v>
      </c>
      <c r="W31" s="134">
        <f t="shared" si="4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342">
        <v>1302</v>
      </c>
      <c r="AK31" s="130">
        <f>AO31+AP31+AQ31</f>
        <v>298.1</v>
      </c>
      <c r="AL31" s="130">
        <f t="shared" si="5"/>
        <v>307.3</v>
      </c>
      <c r="AM31" s="130">
        <f t="shared" si="22"/>
        <v>358.3</v>
      </c>
      <c r="AN31" s="130">
        <f t="shared" si="6"/>
        <v>338.3</v>
      </c>
      <c r="AO31" s="130">
        <v>81.1</v>
      </c>
      <c r="AP31" s="130">
        <v>116.4</v>
      </c>
      <c r="AQ31" s="130">
        <v>100.6</v>
      </c>
      <c r="AR31" s="130">
        <v>90.1</v>
      </c>
      <c r="AS31" s="130">
        <v>125.2</v>
      </c>
      <c r="AT31" s="130">
        <v>92</v>
      </c>
      <c r="AU31" s="130">
        <v>109.5</v>
      </c>
      <c r="AV31" s="130">
        <v>122.7</v>
      </c>
      <c r="AW31" s="130">
        <v>126.1</v>
      </c>
      <c r="AX31" s="130">
        <v>112.5</v>
      </c>
      <c r="AY31" s="130">
        <v>101.6</v>
      </c>
      <c r="AZ31" s="130">
        <v>124.2</v>
      </c>
      <c r="BA31" s="350">
        <v>1333.4</v>
      </c>
      <c r="BB31" s="127">
        <f t="shared" si="7"/>
        <v>248.1</v>
      </c>
      <c r="BC31" s="127">
        <f t="shared" si="8"/>
        <v>248.4</v>
      </c>
      <c r="BD31" s="127">
        <f t="shared" si="9"/>
        <v>372.4</v>
      </c>
      <c r="BE31" s="127">
        <f t="shared" si="10"/>
        <v>464.5</v>
      </c>
      <c r="BF31" s="127">
        <v>64</v>
      </c>
      <c r="BG31" s="127">
        <v>83.3</v>
      </c>
      <c r="BH31" s="127">
        <v>100.8</v>
      </c>
      <c r="BI31" s="127">
        <v>79.9</v>
      </c>
      <c r="BJ31" s="127">
        <v>75</v>
      </c>
      <c r="BK31" s="127">
        <v>93.5</v>
      </c>
      <c r="BL31" s="127">
        <v>118.1</v>
      </c>
      <c r="BM31" s="127">
        <v>130.5</v>
      </c>
      <c r="BN31" s="127">
        <v>123.8</v>
      </c>
      <c r="BO31" s="127">
        <v>147.4</v>
      </c>
      <c r="BP31" s="127">
        <v>148.4</v>
      </c>
      <c r="BQ31" s="127">
        <v>168.7</v>
      </c>
      <c r="BR31" s="342">
        <v>1646.9</v>
      </c>
      <c r="BS31" s="130">
        <f t="shared" si="11"/>
        <v>356.2</v>
      </c>
      <c r="BT31" s="130">
        <f t="shared" si="12"/>
        <v>364</v>
      </c>
      <c r="BU31" s="130">
        <f t="shared" si="13"/>
        <v>413.9</v>
      </c>
      <c r="BV31" s="130">
        <f t="shared" si="14"/>
        <v>512.8</v>
      </c>
      <c r="BW31" s="130">
        <v>112</v>
      </c>
      <c r="BX31" s="130">
        <v>119.4</v>
      </c>
      <c r="BY31" s="130">
        <v>124.8</v>
      </c>
      <c r="BZ31" s="130">
        <v>116.6</v>
      </c>
      <c r="CA31" s="130">
        <v>131.2</v>
      </c>
      <c r="CB31" s="130">
        <v>116.2</v>
      </c>
      <c r="CC31" s="130">
        <v>130.4</v>
      </c>
      <c r="CD31" s="130">
        <v>138.1</v>
      </c>
      <c r="CE31" s="130">
        <v>145.4</v>
      </c>
      <c r="CF31" s="130">
        <v>154.8</v>
      </c>
      <c r="CG31" s="130">
        <v>181.8</v>
      </c>
      <c r="CH31" s="130">
        <v>176.2</v>
      </c>
      <c r="CI31" s="350">
        <f t="shared" si="25"/>
        <v>1716.4</v>
      </c>
      <c r="CJ31" s="127">
        <f t="shared" si="15"/>
        <v>348.5</v>
      </c>
      <c r="CK31" s="127">
        <f t="shared" si="16"/>
        <v>398.3</v>
      </c>
      <c r="CL31" s="127">
        <f t="shared" si="17"/>
        <v>461.4</v>
      </c>
      <c r="CM31" s="127">
        <f t="shared" si="18"/>
        <v>508.2</v>
      </c>
      <c r="CN31" s="127">
        <v>110.5</v>
      </c>
      <c r="CO31" s="127">
        <v>111.6</v>
      </c>
      <c r="CP31" s="127">
        <v>126.4</v>
      </c>
      <c r="CQ31" s="127">
        <v>146</v>
      </c>
      <c r="CR31" s="127">
        <v>114.6</v>
      </c>
      <c r="CS31" s="127">
        <v>137.7</v>
      </c>
      <c r="CT31" s="127">
        <v>130.4</v>
      </c>
      <c r="CU31" s="127">
        <v>158.7</v>
      </c>
      <c r="CV31" s="127">
        <v>172.3</v>
      </c>
      <c r="CW31" s="127">
        <v>134.7</v>
      </c>
      <c r="CX31" s="127">
        <v>183.4</v>
      </c>
      <c r="CY31" s="127">
        <v>190.1</v>
      </c>
      <c r="CZ31" s="192"/>
      <c r="DA31" s="330"/>
      <c r="DB31" s="330"/>
      <c r="DC31" s="330"/>
      <c r="DD31" s="330"/>
      <c r="DE31" s="317">
        <v>137.8</v>
      </c>
      <c r="DF31" s="317">
        <v>142</v>
      </c>
      <c r="DG31" s="317">
        <v>148.1</v>
      </c>
      <c r="DH31" s="317">
        <v>108.8</v>
      </c>
      <c r="DI31" s="317">
        <v>145.3</v>
      </c>
      <c r="DJ31" s="317">
        <v>178.3</v>
      </c>
      <c r="DK31" s="317">
        <v>141.2</v>
      </c>
      <c r="DL31" s="317">
        <v>203.4</v>
      </c>
      <c r="DM31" s="317"/>
      <c r="DN31" s="317"/>
      <c r="DO31" s="317"/>
      <c r="DP31" s="317"/>
      <c r="DQ31" s="317"/>
      <c r="DR31" s="317"/>
      <c r="DS31" s="317"/>
      <c r="DT31" s="317"/>
      <c r="DU31" s="332"/>
    </row>
    <row r="32" spans="1:124" ht="13.5" customHeight="1">
      <c r="A32" s="276"/>
      <c r="B32" s="295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6"/>
      <c r="R32" s="306"/>
      <c r="S32" s="297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341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349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341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349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92"/>
      <c r="DA32" s="330"/>
      <c r="DB32" s="330"/>
      <c r="DC32" s="330"/>
      <c r="DD32" s="330"/>
      <c r="DE32" s="318"/>
      <c r="DF32" s="318"/>
      <c r="DG32" s="318"/>
      <c r="DH32" s="318"/>
      <c r="DI32" s="318"/>
      <c r="DJ32" s="318"/>
      <c r="DK32" s="318"/>
      <c r="DL32" s="318"/>
      <c r="DM32" s="315"/>
      <c r="DN32" s="315"/>
      <c r="DO32" s="315"/>
      <c r="DP32" s="315"/>
      <c r="DT32" s="315"/>
    </row>
    <row r="33" spans="1:125" s="312" customFormat="1" ht="13.5" customHeight="1">
      <c r="A33" s="275" t="s">
        <v>124</v>
      </c>
      <c r="B33" s="295">
        <f>SUM(G33:R33)</f>
        <v>23691.4</v>
      </c>
      <c r="C33" s="123">
        <f>G33+H33+I33</f>
        <v>8767.1</v>
      </c>
      <c r="D33" s="123">
        <f t="shared" si="19"/>
        <v>3877.8</v>
      </c>
      <c r="E33" s="123">
        <f t="shared" si="20"/>
        <v>3449.4</v>
      </c>
      <c r="F33" s="123">
        <f t="shared" si="21"/>
        <v>7597.1</v>
      </c>
      <c r="G33" s="278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8">
        <v>2621.6</v>
      </c>
      <c r="R33" s="125">
        <f>3665.6-176.5</f>
        <v>3489.1</v>
      </c>
      <c r="S33" s="301">
        <v>30856.5</v>
      </c>
      <c r="T33" s="123">
        <f t="shared" si="1"/>
        <v>11235.1</v>
      </c>
      <c r="U33" s="123">
        <f t="shared" si="2"/>
        <v>5153.9</v>
      </c>
      <c r="V33" s="123">
        <f t="shared" si="3"/>
        <v>4772.2</v>
      </c>
      <c r="W33" s="125">
        <f t="shared" si="4"/>
        <v>9695.3</v>
      </c>
      <c r="X33" s="278">
        <v>4013.4</v>
      </c>
      <c r="Y33" s="278">
        <v>3967.6</v>
      </c>
      <c r="Z33" s="278">
        <v>3254.1</v>
      </c>
      <c r="AA33" s="278">
        <v>2181.5</v>
      </c>
      <c r="AB33" s="278">
        <v>1499.7</v>
      </c>
      <c r="AC33" s="278">
        <v>1472.7</v>
      </c>
      <c r="AD33" s="278">
        <v>1583.6</v>
      </c>
      <c r="AE33" s="278">
        <v>1553.7</v>
      </c>
      <c r="AF33" s="278">
        <v>1634.9</v>
      </c>
      <c r="AG33" s="278">
        <v>2098.2</v>
      </c>
      <c r="AH33" s="278">
        <v>3266.8</v>
      </c>
      <c r="AI33" s="278">
        <v>4330.3</v>
      </c>
      <c r="AJ33" s="344">
        <v>31900.2</v>
      </c>
      <c r="AK33" s="278">
        <f>AO33+AP33+AQ33</f>
        <v>11931.3</v>
      </c>
      <c r="AL33" s="278">
        <f>AR33+AS33+AT33</f>
        <v>5121.3</v>
      </c>
      <c r="AM33" s="278">
        <f>AU33+AV33+AW33</f>
        <v>4899.3</v>
      </c>
      <c r="AN33" s="278">
        <f>AX33+AY33+AZ33</f>
        <v>9948.3</v>
      </c>
      <c r="AO33" s="256">
        <v>4676.7</v>
      </c>
      <c r="AP33" s="256">
        <v>4039.2</v>
      </c>
      <c r="AQ33" s="256">
        <v>3215.4</v>
      </c>
      <c r="AR33" s="256">
        <v>1974.4</v>
      </c>
      <c r="AS33" s="256">
        <v>1573.5</v>
      </c>
      <c r="AT33" s="256">
        <v>1573.4</v>
      </c>
      <c r="AU33" s="256">
        <v>1618.1</v>
      </c>
      <c r="AV33" s="256">
        <v>1685.3</v>
      </c>
      <c r="AW33" s="256">
        <v>1595.9</v>
      </c>
      <c r="AX33" s="256">
        <v>2245.6</v>
      </c>
      <c r="AY33" s="256">
        <v>3578</v>
      </c>
      <c r="AZ33" s="256">
        <v>4124.7</v>
      </c>
      <c r="BA33" s="349">
        <v>35685.3</v>
      </c>
      <c r="BB33" s="123">
        <f t="shared" si="7"/>
        <v>12700.7</v>
      </c>
      <c r="BC33" s="123">
        <f t="shared" si="8"/>
        <v>6326</v>
      </c>
      <c r="BD33" s="123">
        <f t="shared" si="9"/>
        <v>6456.5</v>
      </c>
      <c r="BE33" s="123">
        <f t="shared" si="10"/>
        <v>10202.1</v>
      </c>
      <c r="BF33" s="123">
        <v>4480.7</v>
      </c>
      <c r="BG33" s="123">
        <v>4297.8</v>
      </c>
      <c r="BH33" s="123">
        <v>3922.2</v>
      </c>
      <c r="BI33" s="123">
        <v>2585.4</v>
      </c>
      <c r="BJ33" s="123">
        <v>1823.6</v>
      </c>
      <c r="BK33" s="123">
        <v>1917</v>
      </c>
      <c r="BL33" s="123">
        <v>2344.3</v>
      </c>
      <c r="BM33" s="123">
        <v>2130.1</v>
      </c>
      <c r="BN33" s="123">
        <v>1982.1</v>
      </c>
      <c r="BO33" s="123">
        <v>2452.6</v>
      </c>
      <c r="BP33" s="123">
        <v>3246.4</v>
      </c>
      <c r="BQ33" s="123">
        <v>4503.1</v>
      </c>
      <c r="BR33" s="341">
        <v>38539.7</v>
      </c>
      <c r="BS33" s="256">
        <f t="shared" si="11"/>
        <v>13389.5</v>
      </c>
      <c r="BT33" s="256">
        <f t="shared" si="12"/>
        <v>6192.5</v>
      </c>
      <c r="BU33" s="256">
        <f t="shared" si="13"/>
        <v>6669.6</v>
      </c>
      <c r="BV33" s="256">
        <f t="shared" si="14"/>
        <v>12288.1</v>
      </c>
      <c r="BW33" s="256">
        <v>5193.7</v>
      </c>
      <c r="BX33" s="256">
        <v>4714.1</v>
      </c>
      <c r="BY33" s="256">
        <v>3481.7</v>
      </c>
      <c r="BZ33" s="256">
        <v>2275.1</v>
      </c>
      <c r="CA33" s="256">
        <v>1966.6</v>
      </c>
      <c r="CB33" s="256">
        <v>1950.8</v>
      </c>
      <c r="CC33" s="256">
        <v>2332.5</v>
      </c>
      <c r="CD33" s="256">
        <v>2267.6</v>
      </c>
      <c r="CE33" s="256">
        <v>2069.5</v>
      </c>
      <c r="CF33" s="256">
        <v>2720.8</v>
      </c>
      <c r="CG33" s="256">
        <v>4342.2</v>
      </c>
      <c r="CH33" s="256">
        <v>5225.1</v>
      </c>
      <c r="CI33" s="349">
        <f>CJ33+CK33+CL33+CM33</f>
        <v>36881.9</v>
      </c>
      <c r="CJ33" s="123">
        <f t="shared" si="15"/>
        <v>12525.1</v>
      </c>
      <c r="CK33" s="123">
        <f t="shared" si="16"/>
        <v>6487.5</v>
      </c>
      <c r="CL33" s="123">
        <f t="shared" si="17"/>
        <v>6066.7</v>
      </c>
      <c r="CM33" s="123">
        <f t="shared" si="18"/>
        <v>11802.6</v>
      </c>
      <c r="CN33" s="123">
        <v>4724</v>
      </c>
      <c r="CO33" s="123">
        <v>4394</v>
      </c>
      <c r="CP33" s="123">
        <v>3407.1</v>
      </c>
      <c r="CQ33" s="123">
        <v>2391.5</v>
      </c>
      <c r="CR33" s="123">
        <v>2085.6</v>
      </c>
      <c r="CS33" s="123">
        <v>2010.4</v>
      </c>
      <c r="CT33" s="123">
        <v>2114.3</v>
      </c>
      <c r="CU33" s="123">
        <v>1990.5</v>
      </c>
      <c r="CV33" s="123">
        <v>1961.9</v>
      </c>
      <c r="CW33" s="123">
        <v>2414.2</v>
      </c>
      <c r="CX33" s="123">
        <v>4197.2</v>
      </c>
      <c r="CY33" s="123">
        <v>5191.2</v>
      </c>
      <c r="CZ33" s="257"/>
      <c r="DA33" s="329"/>
      <c r="DB33" s="329"/>
      <c r="DC33" s="329"/>
      <c r="DD33" s="329"/>
      <c r="DE33" s="315">
        <v>4769.8</v>
      </c>
      <c r="DF33" s="315">
        <v>4617.3</v>
      </c>
      <c r="DG33" s="315">
        <v>3530.7</v>
      </c>
      <c r="DH33" s="315">
        <v>2283</v>
      </c>
      <c r="DI33" s="315">
        <v>1871.9</v>
      </c>
      <c r="DJ33" s="315">
        <v>1734.6</v>
      </c>
      <c r="DK33" s="315">
        <v>1954.7</v>
      </c>
      <c r="DL33" s="315">
        <v>1868.3</v>
      </c>
      <c r="DM33" s="315"/>
      <c r="DN33" s="315"/>
      <c r="DO33" s="315"/>
      <c r="DP33" s="315"/>
      <c r="DQ33" s="315"/>
      <c r="DR33" s="315"/>
      <c r="DS33" s="315"/>
      <c r="DT33" s="315"/>
      <c r="DU33" s="333"/>
    </row>
    <row r="34" spans="1:125" ht="13.5" customHeight="1">
      <c r="A34" s="276" t="s">
        <v>125</v>
      </c>
      <c r="B34" s="295">
        <f>SUM(G34:R34)</f>
        <v>17573.5</v>
      </c>
      <c r="C34" s="134">
        <f>G34+H34+I34</f>
        <v>5980.7</v>
      </c>
      <c r="D34" s="134">
        <f t="shared" si="19"/>
        <v>3107.1</v>
      </c>
      <c r="E34" s="134">
        <f t="shared" si="20"/>
        <v>2852</v>
      </c>
      <c r="F34" s="134">
        <f t="shared" si="21"/>
        <v>5633.7</v>
      </c>
      <c r="G34" s="277">
        <v>2124.3</v>
      </c>
      <c r="H34" s="279">
        <v>2029</v>
      </c>
      <c r="I34" s="277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3">
        <v>1017</v>
      </c>
      <c r="P34" s="134">
        <v>1247.1</v>
      </c>
      <c r="Q34" s="279">
        <v>1892.7</v>
      </c>
      <c r="R34" s="134">
        <v>2493.9</v>
      </c>
      <c r="S34" s="298">
        <v>24285.3</v>
      </c>
      <c r="T34" s="134">
        <f t="shared" si="1"/>
        <v>8149</v>
      </c>
      <c r="U34" s="134">
        <f t="shared" si="2"/>
        <v>4202.5</v>
      </c>
      <c r="V34" s="134">
        <f t="shared" si="3"/>
        <v>4212.9</v>
      </c>
      <c r="W34" s="134">
        <f t="shared" si="4"/>
        <v>7720.9</v>
      </c>
      <c r="X34" s="277">
        <v>2801.2</v>
      </c>
      <c r="Y34" s="279">
        <v>2970.5</v>
      </c>
      <c r="Z34" s="277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3">
        <v>1461.4</v>
      </c>
      <c r="AG34" s="134">
        <v>1835.2</v>
      </c>
      <c r="AH34" s="279">
        <v>2632.4</v>
      </c>
      <c r="AI34" s="279">
        <v>3253.3</v>
      </c>
      <c r="AJ34" s="345">
        <v>24904.9</v>
      </c>
      <c r="AK34" s="338">
        <f>AO34+AP34+AQ34</f>
        <v>8392.9</v>
      </c>
      <c r="AL34" s="338">
        <f>AR34+AS34+AT34</f>
        <v>4412</v>
      </c>
      <c r="AM34" s="338">
        <f>AU34+AV34+AW34</f>
        <v>4307.2</v>
      </c>
      <c r="AN34" s="338">
        <f>AX34+AY34+AZ34</f>
        <v>7792.8</v>
      </c>
      <c r="AO34" s="130">
        <v>3361.3</v>
      </c>
      <c r="AP34" s="130">
        <v>2745</v>
      </c>
      <c r="AQ34" s="130">
        <v>2286.6</v>
      </c>
      <c r="AR34" s="130">
        <v>1656.1</v>
      </c>
      <c r="AS34" s="130">
        <v>1371.1</v>
      </c>
      <c r="AT34" s="130">
        <v>1384.8</v>
      </c>
      <c r="AU34" s="130">
        <v>1418.2</v>
      </c>
      <c r="AV34" s="130">
        <v>1488.4</v>
      </c>
      <c r="AW34" s="130">
        <v>1400.6</v>
      </c>
      <c r="AX34" s="130">
        <v>1951.6</v>
      </c>
      <c r="AY34" s="130">
        <v>2752.3</v>
      </c>
      <c r="AZ34" s="130">
        <v>3088.9</v>
      </c>
      <c r="BA34" s="351">
        <v>28260.5</v>
      </c>
      <c r="BB34" s="279">
        <f t="shared" si="7"/>
        <v>9144.3</v>
      </c>
      <c r="BC34" s="279">
        <f t="shared" si="8"/>
        <v>5283.6</v>
      </c>
      <c r="BD34" s="279">
        <f t="shared" si="9"/>
        <v>5802.3</v>
      </c>
      <c r="BE34" s="279">
        <f t="shared" si="10"/>
        <v>8030.3</v>
      </c>
      <c r="BF34" s="279">
        <v>3215.7</v>
      </c>
      <c r="BG34" s="279">
        <v>3028.3</v>
      </c>
      <c r="BH34" s="279">
        <v>2900.3</v>
      </c>
      <c r="BI34" s="279">
        <v>1996.3</v>
      </c>
      <c r="BJ34" s="279">
        <v>1552.7</v>
      </c>
      <c r="BK34" s="279">
        <v>1734.6</v>
      </c>
      <c r="BL34" s="279">
        <v>2136.1</v>
      </c>
      <c r="BM34" s="279">
        <v>1911.4</v>
      </c>
      <c r="BN34" s="279">
        <v>1754.8</v>
      </c>
      <c r="BO34" s="279">
        <v>2140.8</v>
      </c>
      <c r="BP34" s="279">
        <v>2566.1</v>
      </c>
      <c r="BQ34" s="279">
        <v>3323.4</v>
      </c>
      <c r="BR34" s="345">
        <v>29568.6</v>
      </c>
      <c r="BS34" s="130">
        <f t="shared" si="11"/>
        <v>9959.8</v>
      </c>
      <c r="BT34" s="130">
        <f t="shared" si="12"/>
        <v>5182.7</v>
      </c>
      <c r="BU34" s="130">
        <f t="shared" si="13"/>
        <v>5420.2</v>
      </c>
      <c r="BV34" s="130">
        <f t="shared" si="14"/>
        <v>9005.9</v>
      </c>
      <c r="BW34" s="130">
        <v>3756</v>
      </c>
      <c r="BX34" s="130">
        <v>3494.2</v>
      </c>
      <c r="BY34" s="130">
        <v>2709.6</v>
      </c>
      <c r="BZ34" s="130">
        <v>1925.3</v>
      </c>
      <c r="CA34" s="130">
        <v>1606.1</v>
      </c>
      <c r="CB34" s="130">
        <v>1651.3</v>
      </c>
      <c r="CC34" s="130">
        <v>1984.5</v>
      </c>
      <c r="CD34" s="130">
        <v>1839.9</v>
      </c>
      <c r="CE34" s="130">
        <v>1595.8</v>
      </c>
      <c r="CF34" s="130">
        <v>2121.7</v>
      </c>
      <c r="CG34" s="130">
        <v>3126.9</v>
      </c>
      <c r="CH34" s="130">
        <v>3757.3</v>
      </c>
      <c r="CI34" s="351">
        <f>CJ34+CK34+CL34+CM34</f>
        <v>28605.8</v>
      </c>
      <c r="CJ34" s="279">
        <f t="shared" si="15"/>
        <v>9400</v>
      </c>
      <c r="CK34" s="279">
        <f t="shared" si="16"/>
        <v>5544.3</v>
      </c>
      <c r="CL34" s="279">
        <f t="shared" si="17"/>
        <v>5081.4</v>
      </c>
      <c r="CM34" s="279">
        <f t="shared" si="18"/>
        <v>8580.1</v>
      </c>
      <c r="CN34" s="279">
        <v>3444.3</v>
      </c>
      <c r="CO34" s="279">
        <v>3272.6</v>
      </c>
      <c r="CP34" s="279">
        <v>2683.1</v>
      </c>
      <c r="CQ34" s="279">
        <v>2053.2</v>
      </c>
      <c r="CR34" s="279">
        <v>1799.4</v>
      </c>
      <c r="CS34" s="279">
        <v>1691.7</v>
      </c>
      <c r="CT34" s="279">
        <v>1790.6</v>
      </c>
      <c r="CU34" s="279">
        <v>1690.3</v>
      </c>
      <c r="CV34" s="279">
        <v>1600.5</v>
      </c>
      <c r="CW34" s="279">
        <v>1921.7</v>
      </c>
      <c r="CX34" s="279">
        <v>2997.1</v>
      </c>
      <c r="CY34" s="279">
        <v>3661.3</v>
      </c>
      <c r="CZ34" s="192"/>
      <c r="DA34" s="330"/>
      <c r="DB34" s="330"/>
      <c r="DC34" s="330"/>
      <c r="DD34" s="330"/>
      <c r="DE34" s="321">
        <v>3393.2</v>
      </c>
      <c r="DF34" s="321">
        <v>3397.4</v>
      </c>
      <c r="DG34" s="321">
        <v>2714.6</v>
      </c>
      <c r="DH34" s="321">
        <v>1958.7</v>
      </c>
      <c r="DI34" s="321">
        <v>1566.2</v>
      </c>
      <c r="DJ34" s="321">
        <v>1410.8</v>
      </c>
      <c r="DK34" s="321">
        <v>1615.1</v>
      </c>
      <c r="DL34" s="321">
        <v>1518.8</v>
      </c>
      <c r="DM34" s="321"/>
      <c r="DN34" s="321"/>
      <c r="DO34" s="331"/>
      <c r="DP34" s="331"/>
      <c r="DQ34" s="331"/>
      <c r="DR34" s="331"/>
      <c r="DS34" s="331"/>
      <c r="DT34" s="321"/>
      <c r="DU34" s="332"/>
    </row>
    <row r="35" spans="1:125" ht="13.5" customHeight="1">
      <c r="A35" s="276" t="s">
        <v>134</v>
      </c>
      <c r="B35" s="295">
        <f>SUM(G35:R35)</f>
        <v>3122.9</v>
      </c>
      <c r="C35" s="134">
        <f>G35+H35+I35</f>
        <v>1369.1</v>
      </c>
      <c r="D35" s="134">
        <f t="shared" si="19"/>
        <v>639.6</v>
      </c>
      <c r="E35" s="134">
        <f t="shared" si="20"/>
        <v>422</v>
      </c>
      <c r="F35" s="134">
        <f t="shared" si="21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299">
        <v>3228.4</v>
      </c>
      <c r="T35" s="134">
        <f t="shared" si="1"/>
        <v>1397.2</v>
      </c>
      <c r="U35" s="134">
        <f t="shared" si="2"/>
        <v>726.8</v>
      </c>
      <c r="V35" s="134">
        <f t="shared" si="3"/>
        <v>341.1</v>
      </c>
      <c r="W35" s="134">
        <f t="shared" si="4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9">
        <v>413.9</v>
      </c>
      <c r="AJ35" s="345">
        <v>3616.1</v>
      </c>
      <c r="AK35" s="338">
        <f>AO35+AP35+AQ35</f>
        <v>1795</v>
      </c>
      <c r="AL35" s="338">
        <f>AR35+AS35+AT35</f>
        <v>598.1</v>
      </c>
      <c r="AM35" s="338">
        <f>AU35+AV35+AW35</f>
        <v>450.4</v>
      </c>
      <c r="AN35" s="338">
        <f>AX35+AY35+AZ35</f>
        <v>772.6</v>
      </c>
      <c r="AO35" s="130">
        <v>525.4</v>
      </c>
      <c r="AP35" s="130">
        <v>673.1</v>
      </c>
      <c r="AQ35" s="130">
        <v>596.5</v>
      </c>
      <c r="AR35" s="130">
        <v>259.5</v>
      </c>
      <c r="AS35" s="130">
        <v>178</v>
      </c>
      <c r="AT35" s="130">
        <v>160.6</v>
      </c>
      <c r="AU35" s="130">
        <v>154.3</v>
      </c>
      <c r="AV35" s="130">
        <v>149.7</v>
      </c>
      <c r="AW35" s="130">
        <v>146.4</v>
      </c>
      <c r="AX35" s="130">
        <v>135.6</v>
      </c>
      <c r="AY35" s="130">
        <v>229.8</v>
      </c>
      <c r="AZ35" s="130">
        <v>407.2</v>
      </c>
      <c r="BA35" s="351">
        <v>3694.8</v>
      </c>
      <c r="BB35" s="279">
        <f t="shared" si="7"/>
        <v>1611.4</v>
      </c>
      <c r="BC35" s="279">
        <f t="shared" si="8"/>
        <v>779.9</v>
      </c>
      <c r="BD35" s="279">
        <f t="shared" si="9"/>
        <v>447.5</v>
      </c>
      <c r="BE35" s="279">
        <f t="shared" si="10"/>
        <v>856</v>
      </c>
      <c r="BF35" s="279">
        <v>533.8</v>
      </c>
      <c r="BG35" s="279">
        <v>611.7</v>
      </c>
      <c r="BH35" s="279">
        <v>465.9</v>
      </c>
      <c r="BI35" s="279">
        <v>429.8</v>
      </c>
      <c r="BJ35" s="279">
        <v>205.7</v>
      </c>
      <c r="BK35" s="279">
        <v>144.4</v>
      </c>
      <c r="BL35" s="279">
        <v>141.2</v>
      </c>
      <c r="BM35" s="279">
        <v>150.4</v>
      </c>
      <c r="BN35" s="279">
        <v>155.9</v>
      </c>
      <c r="BO35" s="279">
        <v>159.4</v>
      </c>
      <c r="BP35" s="279">
        <v>240.9</v>
      </c>
      <c r="BQ35" s="279">
        <v>455.7</v>
      </c>
      <c r="BR35" s="345">
        <v>5238.9</v>
      </c>
      <c r="BS35" s="130">
        <f t="shared" si="11"/>
        <v>1586.8</v>
      </c>
      <c r="BT35" s="130">
        <f t="shared" si="12"/>
        <v>832.2</v>
      </c>
      <c r="BU35" s="130">
        <f t="shared" si="13"/>
        <v>1038.8</v>
      </c>
      <c r="BV35" s="130">
        <f t="shared" si="14"/>
        <v>1781.1</v>
      </c>
      <c r="BW35" s="130">
        <v>641.4</v>
      </c>
      <c r="BX35" s="130">
        <v>552.7</v>
      </c>
      <c r="BY35" s="130">
        <v>392.7</v>
      </c>
      <c r="BZ35" s="130">
        <v>268.1</v>
      </c>
      <c r="CA35" s="130">
        <v>295.4</v>
      </c>
      <c r="CB35" s="130">
        <v>268.7</v>
      </c>
      <c r="CC35" s="130">
        <v>279.1</v>
      </c>
      <c r="CD35" s="130">
        <v>357.5</v>
      </c>
      <c r="CE35" s="130">
        <v>402.2</v>
      </c>
      <c r="CF35" s="130">
        <v>458.6</v>
      </c>
      <c r="CG35" s="130">
        <v>583.9</v>
      </c>
      <c r="CH35" s="130">
        <v>738.6</v>
      </c>
      <c r="CI35" s="351">
        <f>CJ35+CK35+CL35+CM35</f>
        <v>4983.3</v>
      </c>
      <c r="CJ35" s="279">
        <f t="shared" si="15"/>
        <v>1448.4</v>
      </c>
      <c r="CK35" s="279">
        <f t="shared" si="16"/>
        <v>806</v>
      </c>
      <c r="CL35" s="279">
        <f t="shared" si="17"/>
        <v>809.4</v>
      </c>
      <c r="CM35" s="279">
        <f t="shared" si="18"/>
        <v>1919.5</v>
      </c>
      <c r="CN35" s="279">
        <v>559.2</v>
      </c>
      <c r="CO35" s="279">
        <v>498.5</v>
      </c>
      <c r="CP35" s="279">
        <v>390.7</v>
      </c>
      <c r="CQ35" s="279">
        <v>270.6</v>
      </c>
      <c r="CR35" s="279">
        <v>265.2</v>
      </c>
      <c r="CS35" s="279">
        <v>270.2</v>
      </c>
      <c r="CT35" s="279">
        <v>266.6</v>
      </c>
      <c r="CU35" s="279">
        <v>242.6</v>
      </c>
      <c r="CV35" s="279">
        <v>300.2</v>
      </c>
      <c r="CW35" s="279">
        <v>424.9</v>
      </c>
      <c r="CX35" s="279">
        <v>648.1</v>
      </c>
      <c r="CY35" s="279">
        <v>846.5</v>
      </c>
      <c r="CZ35" s="192"/>
      <c r="DA35" s="330"/>
      <c r="DB35" s="330"/>
      <c r="DC35" s="330"/>
      <c r="DD35" s="330"/>
      <c r="DE35" s="321">
        <v>640.3</v>
      </c>
      <c r="DF35" s="321">
        <v>640.3</v>
      </c>
      <c r="DG35" s="321">
        <v>388.8</v>
      </c>
      <c r="DH35" s="321">
        <v>274.3</v>
      </c>
      <c r="DI35" s="321">
        <v>266.7</v>
      </c>
      <c r="DJ35" s="321">
        <v>296.9</v>
      </c>
      <c r="DK35" s="321">
        <v>287.2</v>
      </c>
      <c r="DL35" s="321">
        <v>294</v>
      </c>
      <c r="DM35" s="321"/>
      <c r="DN35" s="321"/>
      <c r="DO35" s="331"/>
      <c r="DP35" s="331"/>
      <c r="DQ35" s="331"/>
      <c r="DR35" s="331"/>
      <c r="DS35" s="331"/>
      <c r="DT35" s="321"/>
      <c r="DU35" s="332"/>
    </row>
    <row r="36" spans="1:125" ht="13.5" customHeight="1">
      <c r="A36" s="276" t="s">
        <v>126</v>
      </c>
      <c r="B36" s="295">
        <f>SUM(G36:R36)</f>
        <v>2995</v>
      </c>
      <c r="C36" s="134">
        <f>G36+H36+I36</f>
        <v>1417.3</v>
      </c>
      <c r="D36" s="134">
        <f t="shared" si="19"/>
        <v>131.1</v>
      </c>
      <c r="E36" s="134">
        <f t="shared" si="20"/>
        <v>175.2</v>
      </c>
      <c r="F36" s="134">
        <f t="shared" si="21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299">
        <v>3342.8</v>
      </c>
      <c r="T36" s="134">
        <f t="shared" si="1"/>
        <v>1688.9</v>
      </c>
      <c r="U36" s="134">
        <f t="shared" si="2"/>
        <v>224.6</v>
      </c>
      <c r="V36" s="134">
        <f t="shared" si="3"/>
        <v>218.2</v>
      </c>
      <c r="W36" s="134">
        <f t="shared" si="4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9">
        <v>663.1</v>
      </c>
      <c r="AJ36" s="345">
        <v>3379.1</v>
      </c>
      <c r="AK36" s="338">
        <f>AO36+AP36+AQ36</f>
        <v>1743.4</v>
      </c>
      <c r="AL36" s="338">
        <f>AR36+AS36+AT36</f>
        <v>111.2</v>
      </c>
      <c r="AM36" s="338">
        <f>AU36+AV36+AW36</f>
        <v>141.7</v>
      </c>
      <c r="AN36" s="338">
        <f>AX36+AY36+AZ36</f>
        <v>1382.8</v>
      </c>
      <c r="AO36" s="130">
        <v>790</v>
      </c>
      <c r="AP36" s="130">
        <v>621.1</v>
      </c>
      <c r="AQ36" s="130">
        <v>332.3</v>
      </c>
      <c r="AR36" s="130">
        <v>58.8</v>
      </c>
      <c r="AS36" s="130">
        <v>24.4</v>
      </c>
      <c r="AT36" s="130">
        <v>28</v>
      </c>
      <c r="AU36" s="130">
        <v>45.6</v>
      </c>
      <c r="AV36" s="130">
        <v>47.2</v>
      </c>
      <c r="AW36" s="130">
        <v>48.9</v>
      </c>
      <c r="AX36" s="130">
        <v>158.4</v>
      </c>
      <c r="AY36" s="130">
        <v>595.9</v>
      </c>
      <c r="AZ36" s="130">
        <v>628.5</v>
      </c>
      <c r="BA36" s="351">
        <v>3730</v>
      </c>
      <c r="BB36" s="279">
        <f t="shared" si="7"/>
        <v>1945</v>
      </c>
      <c r="BC36" s="279">
        <f t="shared" si="8"/>
        <v>262.5</v>
      </c>
      <c r="BD36" s="279">
        <f t="shared" si="9"/>
        <v>206.7</v>
      </c>
      <c r="BE36" s="279">
        <f t="shared" si="10"/>
        <v>1315.8</v>
      </c>
      <c r="BF36" s="279">
        <v>731.2</v>
      </c>
      <c r="BG36" s="279">
        <v>657.8</v>
      </c>
      <c r="BH36" s="279">
        <v>556</v>
      </c>
      <c r="BI36" s="279">
        <v>159.3</v>
      </c>
      <c r="BJ36" s="279">
        <v>65.2</v>
      </c>
      <c r="BK36" s="279">
        <v>38</v>
      </c>
      <c r="BL36" s="279">
        <v>67</v>
      </c>
      <c r="BM36" s="279">
        <v>68.3</v>
      </c>
      <c r="BN36" s="279">
        <v>71.4</v>
      </c>
      <c r="BO36" s="279">
        <v>152.4</v>
      </c>
      <c r="BP36" s="279">
        <v>439.4</v>
      </c>
      <c r="BQ36" s="279">
        <v>724</v>
      </c>
      <c r="BR36" s="345">
        <v>3732.2</v>
      </c>
      <c r="BS36" s="130">
        <f t="shared" si="11"/>
        <v>1842.9</v>
      </c>
      <c r="BT36" s="130">
        <f t="shared" si="12"/>
        <v>177.6</v>
      </c>
      <c r="BU36" s="130">
        <f t="shared" si="13"/>
        <v>210.6</v>
      </c>
      <c r="BV36" s="130">
        <f t="shared" si="14"/>
        <v>1501.1</v>
      </c>
      <c r="BW36" s="130">
        <v>796.3</v>
      </c>
      <c r="BX36" s="130">
        <v>667.2</v>
      </c>
      <c r="BY36" s="130">
        <v>379.4</v>
      </c>
      <c r="BZ36" s="130">
        <v>81.7</v>
      </c>
      <c r="CA36" s="130">
        <v>65.1</v>
      </c>
      <c r="CB36" s="130">
        <v>30.8</v>
      </c>
      <c r="CC36" s="130">
        <v>68.9</v>
      </c>
      <c r="CD36" s="130">
        <v>70.2</v>
      </c>
      <c r="CE36" s="130">
        <v>71.5</v>
      </c>
      <c r="CF36" s="130">
        <v>140.5</v>
      </c>
      <c r="CG36" s="130">
        <v>631.4</v>
      </c>
      <c r="CH36" s="130">
        <v>729.2</v>
      </c>
      <c r="CI36" s="351">
        <f>CJ36+CK36+CL36+CM36</f>
        <v>3292.8</v>
      </c>
      <c r="CJ36" s="279">
        <f t="shared" si="15"/>
        <v>1676.7</v>
      </c>
      <c r="CK36" s="279">
        <f t="shared" si="16"/>
        <v>137.2</v>
      </c>
      <c r="CL36" s="279">
        <f t="shared" si="17"/>
        <v>175.9</v>
      </c>
      <c r="CM36" s="279">
        <f t="shared" si="18"/>
        <v>1303</v>
      </c>
      <c r="CN36" s="279">
        <v>720.5</v>
      </c>
      <c r="CO36" s="279">
        <v>622.9</v>
      </c>
      <c r="CP36" s="279">
        <v>333.3</v>
      </c>
      <c r="CQ36" s="279">
        <v>67.7</v>
      </c>
      <c r="CR36" s="279">
        <v>21</v>
      </c>
      <c r="CS36" s="279">
        <v>48.5</v>
      </c>
      <c r="CT36" s="279">
        <v>57.1</v>
      </c>
      <c r="CU36" s="279">
        <v>57.6</v>
      </c>
      <c r="CV36" s="279">
        <v>61.2</v>
      </c>
      <c r="CW36" s="279">
        <v>67.6</v>
      </c>
      <c r="CX36" s="279">
        <v>552</v>
      </c>
      <c r="CY36" s="279">
        <v>683.4</v>
      </c>
      <c r="CZ36" s="192"/>
      <c r="DA36" s="330"/>
      <c r="DB36" s="330"/>
      <c r="DC36" s="330"/>
      <c r="DD36" s="330"/>
      <c r="DE36" s="321">
        <v>736.3</v>
      </c>
      <c r="DF36" s="321">
        <v>579.6</v>
      </c>
      <c r="DG36" s="321">
        <v>427.3</v>
      </c>
      <c r="DH36" s="321">
        <v>50</v>
      </c>
      <c r="DI36" s="321">
        <v>39</v>
      </c>
      <c r="DJ36" s="321">
        <v>26.9</v>
      </c>
      <c r="DK36" s="321">
        <v>52.4</v>
      </c>
      <c r="DL36" s="321">
        <v>55.5</v>
      </c>
      <c r="DM36" s="321"/>
      <c r="DN36" s="321"/>
      <c r="DO36" s="331"/>
      <c r="DP36" s="331"/>
      <c r="DQ36" s="331"/>
      <c r="DR36" s="331"/>
      <c r="DS36" s="331"/>
      <c r="DT36" s="321"/>
      <c r="DU36" s="332"/>
    </row>
    <row r="37" spans="1:118" ht="13.5" customHeight="1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5"/>
      <c r="S37" s="288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346"/>
      <c r="AK37" s="339"/>
      <c r="AL37" s="339"/>
      <c r="AM37" s="339"/>
      <c r="AN37" s="339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352"/>
      <c r="BB37" s="354"/>
      <c r="BC37" s="354"/>
      <c r="BD37" s="354"/>
      <c r="BE37" s="354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352"/>
      <c r="CJ37" s="354"/>
      <c r="CK37" s="354"/>
      <c r="CL37" s="354"/>
      <c r="CM37" s="354"/>
      <c r="CN37" s="354"/>
      <c r="CO37" s="354"/>
      <c r="CP37" s="354"/>
      <c r="CQ37" s="354"/>
      <c r="CR37" s="354"/>
      <c r="CS37" s="354"/>
      <c r="CT37" s="354"/>
      <c r="CU37" s="354"/>
      <c r="CV37" s="354"/>
      <c r="CW37" s="354"/>
      <c r="CX37" s="354"/>
      <c r="CY37" s="354"/>
      <c r="DE37" s="318"/>
      <c r="DF37" s="318"/>
      <c r="DG37" s="318"/>
      <c r="DH37" s="318"/>
      <c r="DI37" s="318"/>
      <c r="DJ37" s="318"/>
      <c r="DK37" s="318"/>
      <c r="DL37" s="318"/>
      <c r="DM37" s="334"/>
      <c r="DN37" s="334"/>
    </row>
    <row r="38" spans="1:125" s="312" customFormat="1" ht="13.5" customHeight="1">
      <c r="A38" s="275" t="s">
        <v>127</v>
      </c>
      <c r="B38" s="295">
        <f>SUM(G38:R38)</f>
        <v>1554.1</v>
      </c>
      <c r="C38" s="123">
        <f>G38+H38+I38</f>
        <v>358</v>
      </c>
      <c r="D38" s="123">
        <f t="shared" si="19"/>
        <v>345.9</v>
      </c>
      <c r="E38" s="123">
        <f t="shared" si="20"/>
        <v>384</v>
      </c>
      <c r="F38" s="123">
        <f t="shared" si="21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2">
        <v>1652.3</v>
      </c>
      <c r="T38" s="123">
        <f t="shared" si="1"/>
        <v>403.2</v>
      </c>
      <c r="U38" s="123">
        <f t="shared" si="2"/>
        <v>399.8</v>
      </c>
      <c r="V38" s="123">
        <f t="shared" si="3"/>
        <v>427.1</v>
      </c>
      <c r="W38" s="125">
        <f t="shared" si="4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347">
        <v>1871.8</v>
      </c>
      <c r="AK38" s="340">
        <f>AO38+AP38+AQ38</f>
        <v>443.3</v>
      </c>
      <c r="AL38" s="340">
        <f>AR38+AS38+AT38</f>
        <v>460</v>
      </c>
      <c r="AM38" s="340">
        <f>AU38+AV38+AW38</f>
        <v>468.9</v>
      </c>
      <c r="AN38" s="340">
        <f>AX38+AY38+AZ38</f>
        <v>499.6</v>
      </c>
      <c r="AO38" s="256">
        <v>145.2</v>
      </c>
      <c r="AP38" s="256">
        <v>143.3</v>
      </c>
      <c r="AQ38" s="256">
        <v>154.8</v>
      </c>
      <c r="AR38" s="256">
        <v>152.2</v>
      </c>
      <c r="AS38" s="256">
        <v>146.7</v>
      </c>
      <c r="AT38" s="256">
        <v>161.1</v>
      </c>
      <c r="AU38" s="256">
        <v>156.5</v>
      </c>
      <c r="AV38" s="256">
        <v>159.6</v>
      </c>
      <c r="AW38" s="256">
        <v>152.8</v>
      </c>
      <c r="AX38" s="256">
        <v>152.4</v>
      </c>
      <c r="AY38" s="256">
        <v>165.5</v>
      </c>
      <c r="AZ38" s="256">
        <v>181.7</v>
      </c>
      <c r="BA38" s="349">
        <v>2059</v>
      </c>
      <c r="BB38" s="123">
        <f t="shared" si="7"/>
        <v>494.9</v>
      </c>
      <c r="BC38" s="123">
        <f t="shared" si="8"/>
        <v>493.5</v>
      </c>
      <c r="BD38" s="123">
        <f t="shared" si="9"/>
        <v>527.4</v>
      </c>
      <c r="BE38" s="123">
        <f t="shared" si="10"/>
        <v>543.2</v>
      </c>
      <c r="BF38" s="123">
        <v>161</v>
      </c>
      <c r="BG38" s="123">
        <v>162</v>
      </c>
      <c r="BH38" s="123">
        <v>171.9</v>
      </c>
      <c r="BI38" s="123">
        <v>165.5</v>
      </c>
      <c r="BJ38" s="123">
        <v>162.8</v>
      </c>
      <c r="BK38" s="123">
        <v>165.2</v>
      </c>
      <c r="BL38" s="123">
        <v>173.3</v>
      </c>
      <c r="BM38" s="123">
        <v>176.9</v>
      </c>
      <c r="BN38" s="123">
        <v>177.2</v>
      </c>
      <c r="BO38" s="123">
        <v>171.8</v>
      </c>
      <c r="BP38" s="123">
        <v>181.2</v>
      </c>
      <c r="BQ38" s="123">
        <v>190.2</v>
      </c>
      <c r="BR38" s="341">
        <v>2863.8</v>
      </c>
      <c r="BS38" s="256">
        <f t="shared" si="11"/>
        <v>635.8</v>
      </c>
      <c r="BT38" s="256">
        <f t="shared" si="12"/>
        <v>710</v>
      </c>
      <c r="BU38" s="256">
        <f t="shared" si="13"/>
        <v>756.7</v>
      </c>
      <c r="BV38" s="256">
        <f t="shared" si="14"/>
        <v>761.3</v>
      </c>
      <c r="BW38" s="256">
        <v>189.7</v>
      </c>
      <c r="BX38" s="256">
        <v>208.1</v>
      </c>
      <c r="BY38" s="256">
        <v>238</v>
      </c>
      <c r="BZ38" s="256">
        <v>242.8</v>
      </c>
      <c r="CA38" s="256">
        <v>227.6</v>
      </c>
      <c r="CB38" s="256">
        <v>239.6</v>
      </c>
      <c r="CC38" s="256">
        <v>264.4</v>
      </c>
      <c r="CD38" s="256">
        <v>257.8</v>
      </c>
      <c r="CE38" s="256">
        <v>234.5</v>
      </c>
      <c r="CF38" s="256">
        <v>234.5</v>
      </c>
      <c r="CG38" s="256">
        <v>244.7</v>
      </c>
      <c r="CH38" s="256">
        <v>282.1</v>
      </c>
      <c r="CI38" s="349">
        <f>CJ38+CK38+CL38+CM38</f>
        <v>2999.2</v>
      </c>
      <c r="CJ38" s="123">
        <f t="shared" si="15"/>
        <v>735.7</v>
      </c>
      <c r="CK38" s="123">
        <f t="shared" si="16"/>
        <v>752.7</v>
      </c>
      <c r="CL38" s="123">
        <f t="shared" si="17"/>
        <v>759</v>
      </c>
      <c r="CM38" s="123">
        <f t="shared" si="18"/>
        <v>751.8</v>
      </c>
      <c r="CN38" s="123">
        <v>238.9</v>
      </c>
      <c r="CO38" s="123">
        <v>239.7</v>
      </c>
      <c r="CP38" s="123">
        <v>257.1</v>
      </c>
      <c r="CQ38" s="123">
        <v>262.5</v>
      </c>
      <c r="CR38" s="123">
        <v>237.7</v>
      </c>
      <c r="CS38" s="123">
        <v>252.5</v>
      </c>
      <c r="CT38" s="123">
        <v>259.5</v>
      </c>
      <c r="CU38" s="123">
        <v>248.5</v>
      </c>
      <c r="CV38" s="123">
        <v>251</v>
      </c>
      <c r="CW38" s="123">
        <v>235.2</v>
      </c>
      <c r="CX38" s="123">
        <v>247.6</v>
      </c>
      <c r="CY38" s="123">
        <v>269</v>
      </c>
      <c r="CZ38" s="257"/>
      <c r="DA38" s="329"/>
      <c r="DB38" s="329"/>
      <c r="DC38" s="329"/>
      <c r="DD38" s="329"/>
      <c r="DE38" s="315">
        <v>225</v>
      </c>
      <c r="DF38" s="315">
        <v>258.4</v>
      </c>
      <c r="DG38" s="316">
        <v>233.5</v>
      </c>
      <c r="DH38" s="316">
        <v>155.3</v>
      </c>
      <c r="DI38" s="316">
        <v>204.6</v>
      </c>
      <c r="DJ38" s="316">
        <v>222.4</v>
      </c>
      <c r="DK38" s="316">
        <v>237.5</v>
      </c>
      <c r="DL38" s="316">
        <v>258.6</v>
      </c>
      <c r="DM38" s="316"/>
      <c r="DN38" s="316"/>
      <c r="DO38" s="315"/>
      <c r="DP38" s="315"/>
      <c r="DQ38" s="315"/>
      <c r="DR38" s="315"/>
      <c r="DS38" s="315"/>
      <c r="DT38" s="316"/>
      <c r="DU38" s="333"/>
    </row>
    <row r="39" spans="1:125" ht="13.5" customHeight="1">
      <c r="A39" s="276" t="s">
        <v>128</v>
      </c>
      <c r="B39" s="295">
        <f>SUM(G39:R39)</f>
        <v>1091.2</v>
      </c>
      <c r="C39" s="134">
        <f>G39+H39+I39</f>
        <v>265.8</v>
      </c>
      <c r="D39" s="134">
        <f t="shared" si="19"/>
        <v>245.3</v>
      </c>
      <c r="E39" s="134">
        <f t="shared" si="20"/>
        <v>274.4</v>
      </c>
      <c r="F39" s="134">
        <f t="shared" si="21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1"/>
        <v>275.9</v>
      </c>
      <c r="U39" s="134">
        <f t="shared" si="2"/>
        <v>256.5</v>
      </c>
      <c r="V39" s="134">
        <f t="shared" si="3"/>
        <v>295.2</v>
      </c>
      <c r="W39" s="134">
        <f t="shared" si="4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348">
        <v>1259.2</v>
      </c>
      <c r="AK39" s="86">
        <f>AO39+AP39+AQ39</f>
        <v>307</v>
      </c>
      <c r="AL39" s="86">
        <f>AR39+AS39+AT39</f>
        <v>292.9</v>
      </c>
      <c r="AM39" s="86">
        <f>AU39+AV39+AW39</f>
        <v>319.2</v>
      </c>
      <c r="AN39" s="86">
        <f>AX39+AY39+AZ39</f>
        <v>340.1</v>
      </c>
      <c r="AO39" s="130">
        <v>101.6</v>
      </c>
      <c r="AP39" s="130">
        <v>102.2</v>
      </c>
      <c r="AQ39" s="130">
        <v>103.2</v>
      </c>
      <c r="AR39" s="130">
        <v>99.1</v>
      </c>
      <c r="AS39" s="130">
        <v>92.5</v>
      </c>
      <c r="AT39" s="130">
        <v>101.3</v>
      </c>
      <c r="AU39" s="130">
        <v>103.1</v>
      </c>
      <c r="AV39" s="130">
        <v>107.1</v>
      </c>
      <c r="AW39" s="130">
        <v>109</v>
      </c>
      <c r="AX39" s="130">
        <v>107</v>
      </c>
      <c r="AY39" s="130">
        <v>111.4</v>
      </c>
      <c r="AZ39" s="130">
        <v>121.7</v>
      </c>
      <c r="BA39" s="353">
        <v>1314.1</v>
      </c>
      <c r="BB39" s="3">
        <f t="shared" si="7"/>
        <v>319.1</v>
      </c>
      <c r="BC39" s="3">
        <f t="shared" si="8"/>
        <v>312.1</v>
      </c>
      <c r="BD39" s="3">
        <f t="shared" si="9"/>
        <v>344.5</v>
      </c>
      <c r="BE39" s="3">
        <f t="shared" si="10"/>
        <v>338.4</v>
      </c>
      <c r="BF39" s="3">
        <v>106.1</v>
      </c>
      <c r="BG39" s="3">
        <v>105.5</v>
      </c>
      <c r="BH39" s="3">
        <v>107.5</v>
      </c>
      <c r="BI39" s="3">
        <v>105.6</v>
      </c>
      <c r="BJ39" s="3">
        <v>102.3</v>
      </c>
      <c r="BK39" s="3">
        <v>104.2</v>
      </c>
      <c r="BL39" s="3">
        <v>112.9</v>
      </c>
      <c r="BM39" s="3">
        <v>115</v>
      </c>
      <c r="BN39" s="3">
        <v>116.6</v>
      </c>
      <c r="BO39" s="3">
        <v>112</v>
      </c>
      <c r="BP39" s="3">
        <v>111.7</v>
      </c>
      <c r="BQ39" s="3">
        <v>114.7</v>
      </c>
      <c r="BR39" s="348">
        <v>1429.7</v>
      </c>
      <c r="BS39" s="130">
        <f t="shared" si="11"/>
        <v>341.3</v>
      </c>
      <c r="BT39" s="130">
        <f t="shared" si="12"/>
        <v>332.7</v>
      </c>
      <c r="BU39" s="130">
        <f t="shared" si="13"/>
        <v>373.3</v>
      </c>
      <c r="BV39" s="130">
        <f t="shared" si="14"/>
        <v>382.4</v>
      </c>
      <c r="BW39" s="130">
        <v>114.1</v>
      </c>
      <c r="BX39" s="130">
        <v>112.5</v>
      </c>
      <c r="BY39" s="130">
        <v>114.7</v>
      </c>
      <c r="BZ39" s="130">
        <v>110.3</v>
      </c>
      <c r="CA39" s="130">
        <v>110.8</v>
      </c>
      <c r="CB39" s="130">
        <v>111.6</v>
      </c>
      <c r="CC39" s="130">
        <v>124.1</v>
      </c>
      <c r="CD39" s="130">
        <v>125.4</v>
      </c>
      <c r="CE39" s="130">
        <v>123.8</v>
      </c>
      <c r="CF39" s="130">
        <v>118.6</v>
      </c>
      <c r="CG39" s="130">
        <v>124.1</v>
      </c>
      <c r="CH39" s="130">
        <v>139.7</v>
      </c>
      <c r="CI39" s="353">
        <f>CJ39+CK39+CL39+CM39</f>
        <v>1632.4</v>
      </c>
      <c r="CJ39" s="3">
        <f t="shared" si="15"/>
        <v>372.1</v>
      </c>
      <c r="CK39" s="3">
        <f t="shared" si="16"/>
        <v>382.8</v>
      </c>
      <c r="CL39" s="3">
        <f t="shared" si="17"/>
        <v>423.2</v>
      </c>
      <c r="CM39" s="3">
        <f t="shared" si="18"/>
        <v>454.3</v>
      </c>
      <c r="CN39" s="3">
        <v>126.5</v>
      </c>
      <c r="CO39" s="3">
        <v>123.9</v>
      </c>
      <c r="CP39" s="3">
        <v>121.7</v>
      </c>
      <c r="CQ39" s="3">
        <v>122.5</v>
      </c>
      <c r="CR39" s="3">
        <v>118</v>
      </c>
      <c r="CS39" s="3">
        <v>142.3</v>
      </c>
      <c r="CT39" s="3">
        <v>142.5</v>
      </c>
      <c r="CU39" s="3">
        <v>142.9</v>
      </c>
      <c r="CV39" s="3">
        <v>137.8</v>
      </c>
      <c r="CW39" s="3">
        <v>131.4</v>
      </c>
      <c r="CX39" s="3">
        <v>154.2</v>
      </c>
      <c r="CY39" s="3">
        <v>168.7</v>
      </c>
      <c r="CZ39" s="192"/>
      <c r="DA39" s="330"/>
      <c r="DB39" s="330"/>
      <c r="DC39" s="330"/>
      <c r="DD39" s="330"/>
      <c r="DE39" s="322">
        <v>159.4</v>
      </c>
      <c r="DF39" s="322">
        <v>164.5</v>
      </c>
      <c r="DG39" s="320">
        <v>155.2</v>
      </c>
      <c r="DH39" s="320">
        <v>124.2</v>
      </c>
      <c r="DI39" s="320">
        <v>155.6</v>
      </c>
      <c r="DJ39" s="320">
        <v>152.8</v>
      </c>
      <c r="DK39" s="320">
        <v>157.7</v>
      </c>
      <c r="DL39" s="320">
        <v>161.7</v>
      </c>
      <c r="DM39" s="320"/>
      <c r="DN39" s="320"/>
      <c r="DO39" s="327"/>
      <c r="DP39" s="327"/>
      <c r="DQ39" s="327"/>
      <c r="DR39" s="327"/>
      <c r="DS39" s="327"/>
      <c r="DT39" s="320"/>
      <c r="DU39" s="332"/>
    </row>
    <row r="40" spans="1:125" ht="13.5" customHeight="1">
      <c r="A40" s="276" t="s">
        <v>133</v>
      </c>
      <c r="B40" s="295">
        <v>8.5</v>
      </c>
      <c r="C40" s="134">
        <v>0</v>
      </c>
      <c r="D40" s="134">
        <f t="shared" si="19"/>
        <v>0.1</v>
      </c>
      <c r="E40" s="134">
        <v>0</v>
      </c>
      <c r="F40" s="134">
        <f t="shared" si="21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1"/>
        <v>2.5</v>
      </c>
      <c r="U40" s="134">
        <f t="shared" si="2"/>
        <v>2.7</v>
      </c>
      <c r="V40" s="134">
        <f t="shared" si="3"/>
        <v>2.5</v>
      </c>
      <c r="W40" s="134">
        <f t="shared" si="4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348">
        <v>14.6</v>
      </c>
      <c r="AK40" s="86">
        <f>AO40+AP40+AQ40</f>
        <v>3.8</v>
      </c>
      <c r="AL40" s="86">
        <f>AR40+AS40+AT40</f>
        <v>3.6</v>
      </c>
      <c r="AM40" s="86">
        <f>AU40+AV40+AW40</f>
        <v>3.6</v>
      </c>
      <c r="AN40" s="86">
        <f>AX40+AY40+AZ40</f>
        <v>3.6</v>
      </c>
      <c r="AO40" s="130">
        <v>1.2</v>
      </c>
      <c r="AP40" s="130">
        <v>1.3</v>
      </c>
      <c r="AQ40" s="130">
        <v>1.3</v>
      </c>
      <c r="AR40" s="130">
        <v>1.2</v>
      </c>
      <c r="AS40" s="130">
        <v>1.2</v>
      </c>
      <c r="AT40" s="130">
        <v>1.2</v>
      </c>
      <c r="AU40" s="130">
        <v>1.2</v>
      </c>
      <c r="AV40" s="130">
        <v>1.2</v>
      </c>
      <c r="AW40" s="130">
        <v>1.2</v>
      </c>
      <c r="AX40" s="130">
        <v>1.2</v>
      </c>
      <c r="AY40" s="130">
        <v>1.2</v>
      </c>
      <c r="AZ40" s="130">
        <v>1.2</v>
      </c>
      <c r="BA40" s="353">
        <v>8.9</v>
      </c>
      <c r="BB40" s="3">
        <f t="shared" si="7"/>
        <v>2.4</v>
      </c>
      <c r="BC40" s="3">
        <f t="shared" si="8"/>
        <v>2.4</v>
      </c>
      <c r="BD40" s="3">
        <f t="shared" si="9"/>
        <v>2.1</v>
      </c>
      <c r="BE40" s="3">
        <f t="shared" si="10"/>
        <v>2</v>
      </c>
      <c r="BF40" s="3">
        <v>0.8</v>
      </c>
      <c r="BG40" s="3">
        <v>0.8</v>
      </c>
      <c r="BH40" s="3">
        <v>0.8</v>
      </c>
      <c r="BI40" s="3">
        <v>0.8</v>
      </c>
      <c r="BJ40" s="3">
        <v>0.8</v>
      </c>
      <c r="BK40" s="3">
        <v>0.8</v>
      </c>
      <c r="BL40" s="3">
        <v>0.7</v>
      </c>
      <c r="BM40" s="3">
        <v>0.7</v>
      </c>
      <c r="BN40" s="3">
        <v>0.7</v>
      </c>
      <c r="BO40" s="3">
        <v>0.7</v>
      </c>
      <c r="BP40" s="3">
        <v>0.7</v>
      </c>
      <c r="BQ40" s="3">
        <v>0.6</v>
      </c>
      <c r="BR40" s="348">
        <v>9.5</v>
      </c>
      <c r="BS40" s="130">
        <f t="shared" si="11"/>
        <v>2.3</v>
      </c>
      <c r="BT40" s="130">
        <f t="shared" si="12"/>
        <v>2.4</v>
      </c>
      <c r="BU40" s="130">
        <f t="shared" si="13"/>
        <v>2.4</v>
      </c>
      <c r="BV40" s="130">
        <f t="shared" si="14"/>
        <v>2.4</v>
      </c>
      <c r="BW40" s="130">
        <v>0.7</v>
      </c>
      <c r="BX40" s="130">
        <v>0.8</v>
      </c>
      <c r="BY40" s="130">
        <v>0.8</v>
      </c>
      <c r="BZ40" s="130">
        <v>0.8</v>
      </c>
      <c r="CA40" s="130">
        <v>0.8</v>
      </c>
      <c r="CB40" s="130">
        <v>0.8</v>
      </c>
      <c r="CC40" s="130">
        <v>0.8</v>
      </c>
      <c r="CD40" s="130">
        <v>0.8</v>
      </c>
      <c r="CE40" s="130">
        <v>0.8</v>
      </c>
      <c r="CF40" s="130">
        <v>0.8</v>
      </c>
      <c r="CG40" s="130">
        <v>0.8</v>
      </c>
      <c r="CH40" s="130">
        <v>0.8</v>
      </c>
      <c r="CI40" s="353">
        <f>CJ40+CK40+CL40+CM40</f>
        <v>11</v>
      </c>
      <c r="CJ40" s="3">
        <f t="shared" si="15"/>
        <v>2.2</v>
      </c>
      <c r="CK40" s="3">
        <f t="shared" si="16"/>
        <v>2.4</v>
      </c>
      <c r="CL40" s="3">
        <f t="shared" si="17"/>
        <v>3</v>
      </c>
      <c r="CM40" s="3">
        <f t="shared" si="18"/>
        <v>3.4</v>
      </c>
      <c r="CN40" s="3">
        <v>0.5</v>
      </c>
      <c r="CO40" s="3">
        <v>0.9</v>
      </c>
      <c r="CP40" s="3">
        <v>0.8</v>
      </c>
      <c r="CQ40" s="3">
        <v>0.8</v>
      </c>
      <c r="CR40" s="3">
        <v>0.8</v>
      </c>
      <c r="CS40" s="3">
        <v>0.8</v>
      </c>
      <c r="CT40" s="3">
        <v>0.8</v>
      </c>
      <c r="CU40" s="3">
        <v>1.1</v>
      </c>
      <c r="CV40" s="3">
        <v>1.1</v>
      </c>
      <c r="CW40" s="3">
        <v>1.1</v>
      </c>
      <c r="CX40" s="3">
        <v>1.1</v>
      </c>
      <c r="CY40" s="3">
        <v>1.2</v>
      </c>
      <c r="CZ40" s="192"/>
      <c r="DA40" s="330"/>
      <c r="DB40" s="330"/>
      <c r="DC40" s="330"/>
      <c r="DD40" s="330"/>
      <c r="DE40" s="322">
        <v>0.2</v>
      </c>
      <c r="DF40" s="322">
        <v>0.2</v>
      </c>
      <c r="DG40" s="320">
        <v>0.2</v>
      </c>
      <c r="DH40" s="320">
        <v>0.1</v>
      </c>
      <c r="DI40" s="320">
        <v>0.3</v>
      </c>
      <c r="DJ40" s="320">
        <v>0.1</v>
      </c>
      <c r="DK40" s="320">
        <v>0.2</v>
      </c>
      <c r="DL40" s="320">
        <v>0.2</v>
      </c>
      <c r="DM40" s="320"/>
      <c r="DN40" s="320"/>
      <c r="DO40" s="322"/>
      <c r="DP40" s="322"/>
      <c r="DQ40" s="320"/>
      <c r="DR40" s="320"/>
      <c r="DS40" s="320"/>
      <c r="DT40" s="320"/>
      <c r="DU40" s="332"/>
    </row>
    <row r="41" spans="1:125" ht="13.5" customHeight="1">
      <c r="A41" s="276" t="s">
        <v>129</v>
      </c>
      <c r="B41" s="295">
        <f>SUM(G41:R41)</f>
        <v>154.7</v>
      </c>
      <c r="C41" s="134">
        <f>G41+H41+I41</f>
        <v>15.8</v>
      </c>
      <c r="D41" s="134">
        <f t="shared" si="19"/>
        <v>23.4</v>
      </c>
      <c r="E41" s="134">
        <f t="shared" si="20"/>
        <v>37.5</v>
      </c>
      <c r="F41" s="134">
        <f t="shared" si="21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1"/>
        <v>43.2</v>
      </c>
      <c r="U41" s="134">
        <f t="shared" si="2"/>
        <v>55</v>
      </c>
      <c r="V41" s="134">
        <f t="shared" si="3"/>
        <v>45.8</v>
      </c>
      <c r="W41" s="134">
        <f t="shared" si="4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348">
        <v>202.8</v>
      </c>
      <c r="AK41" s="86">
        <f>AO41+AP41+AQ41</f>
        <v>43.6</v>
      </c>
      <c r="AL41" s="86">
        <f>AR41+AS41+AT41</f>
        <v>51.9</v>
      </c>
      <c r="AM41" s="86">
        <f>AU41+AV41+AW41</f>
        <v>53.8</v>
      </c>
      <c r="AN41" s="86">
        <f>AX41+AY41+AZ41</f>
        <v>53.5</v>
      </c>
      <c r="AO41" s="130">
        <v>13.7</v>
      </c>
      <c r="AP41" s="130">
        <v>14.9</v>
      </c>
      <c r="AQ41" s="130">
        <v>15</v>
      </c>
      <c r="AR41" s="130">
        <v>15.8</v>
      </c>
      <c r="AS41" s="130">
        <v>17.3</v>
      </c>
      <c r="AT41" s="130">
        <v>18.8</v>
      </c>
      <c r="AU41" s="130">
        <v>19.3</v>
      </c>
      <c r="AV41" s="130">
        <v>18.7</v>
      </c>
      <c r="AW41" s="130">
        <v>15.8</v>
      </c>
      <c r="AX41" s="130">
        <v>14.2</v>
      </c>
      <c r="AY41" s="130">
        <v>18.9</v>
      </c>
      <c r="AZ41" s="130">
        <v>20.4</v>
      </c>
      <c r="BA41" s="353">
        <v>336.8</v>
      </c>
      <c r="BB41" s="3">
        <f t="shared" si="7"/>
        <v>72.2</v>
      </c>
      <c r="BC41" s="3">
        <f t="shared" si="8"/>
        <v>87.2</v>
      </c>
      <c r="BD41" s="3">
        <f t="shared" si="9"/>
        <v>86.7</v>
      </c>
      <c r="BE41" s="3">
        <f t="shared" si="10"/>
        <v>90.7</v>
      </c>
      <c r="BF41" s="3">
        <v>21.7</v>
      </c>
      <c r="BG41" s="3">
        <v>23.1</v>
      </c>
      <c r="BH41" s="3">
        <v>27.4</v>
      </c>
      <c r="BI41" s="3">
        <v>29.1</v>
      </c>
      <c r="BJ41" s="3">
        <v>28.8</v>
      </c>
      <c r="BK41" s="3">
        <v>29.3</v>
      </c>
      <c r="BL41" s="3">
        <v>27.4</v>
      </c>
      <c r="BM41" s="3">
        <v>28.8</v>
      </c>
      <c r="BN41" s="3">
        <v>30.5</v>
      </c>
      <c r="BO41" s="3">
        <v>29.1</v>
      </c>
      <c r="BP41" s="3">
        <v>31.3</v>
      </c>
      <c r="BQ41" s="3">
        <v>30.3</v>
      </c>
      <c r="BR41" s="348">
        <v>1027.1</v>
      </c>
      <c r="BS41" s="130">
        <f t="shared" si="11"/>
        <v>199.9</v>
      </c>
      <c r="BT41" s="130">
        <f t="shared" si="12"/>
        <v>271.9</v>
      </c>
      <c r="BU41" s="130">
        <f t="shared" si="13"/>
        <v>278.6</v>
      </c>
      <c r="BV41" s="130">
        <f t="shared" si="14"/>
        <v>276.7</v>
      </c>
      <c r="BW41" s="130">
        <v>44.5</v>
      </c>
      <c r="BX41" s="130">
        <v>64.5</v>
      </c>
      <c r="BY41" s="130">
        <v>90.9</v>
      </c>
      <c r="BZ41" s="130">
        <v>98.5</v>
      </c>
      <c r="CA41" s="130">
        <v>77.3</v>
      </c>
      <c r="CB41" s="130">
        <v>96.1</v>
      </c>
      <c r="CC41" s="130">
        <v>107.1</v>
      </c>
      <c r="CD41" s="130">
        <v>97.4</v>
      </c>
      <c r="CE41" s="130">
        <v>74.1</v>
      </c>
      <c r="CF41" s="130">
        <v>79.1</v>
      </c>
      <c r="CG41" s="130">
        <v>88.4</v>
      </c>
      <c r="CH41" s="130">
        <v>109.2</v>
      </c>
      <c r="CI41" s="353">
        <f>CJ41+CK41+CL41+CM41</f>
        <v>954.5</v>
      </c>
      <c r="CJ41" s="3">
        <f t="shared" si="15"/>
        <v>270.4</v>
      </c>
      <c r="CK41" s="3">
        <f t="shared" si="16"/>
        <v>266.3</v>
      </c>
      <c r="CL41" s="3">
        <f t="shared" si="17"/>
        <v>233</v>
      </c>
      <c r="CM41" s="3">
        <f t="shared" si="18"/>
        <v>184.8</v>
      </c>
      <c r="CN41" s="3">
        <v>82.2</v>
      </c>
      <c r="CO41" s="3">
        <v>86</v>
      </c>
      <c r="CP41" s="3">
        <v>102.2</v>
      </c>
      <c r="CQ41" s="3">
        <v>106.3</v>
      </c>
      <c r="CR41" s="3">
        <v>84.6</v>
      </c>
      <c r="CS41" s="3">
        <v>75.4</v>
      </c>
      <c r="CT41" s="3">
        <v>82.2</v>
      </c>
      <c r="CU41" s="3">
        <v>73.2</v>
      </c>
      <c r="CV41" s="3">
        <v>77.6</v>
      </c>
      <c r="CW41" s="3">
        <v>67.5</v>
      </c>
      <c r="CX41" s="3">
        <v>58.3</v>
      </c>
      <c r="CY41" s="3">
        <v>59</v>
      </c>
      <c r="CZ41" s="192"/>
      <c r="DA41" s="330"/>
      <c r="DB41" s="330"/>
      <c r="DC41" s="330"/>
      <c r="DD41" s="330"/>
      <c r="DE41" s="322">
        <v>33.3</v>
      </c>
      <c r="DF41" s="322">
        <v>59.9</v>
      </c>
      <c r="DG41" s="320">
        <v>49.5</v>
      </c>
      <c r="DH41" s="320">
        <v>18.5</v>
      </c>
      <c r="DI41" s="320">
        <v>24.8</v>
      </c>
      <c r="DJ41" s="320">
        <v>38.6</v>
      </c>
      <c r="DK41" s="320">
        <v>50.8</v>
      </c>
      <c r="DL41" s="320">
        <v>65.2</v>
      </c>
      <c r="DM41" s="320"/>
      <c r="DN41" s="320"/>
      <c r="DO41" s="327"/>
      <c r="DP41" s="327"/>
      <c r="DQ41" s="327"/>
      <c r="DR41" s="327"/>
      <c r="DS41" s="327"/>
      <c r="DT41" s="320"/>
      <c r="DU41" s="332"/>
    </row>
    <row r="42" spans="1:125" ht="13.5" customHeight="1">
      <c r="A42" s="276" t="s">
        <v>130</v>
      </c>
      <c r="B42" s="295">
        <f>SUM(G42:R42)</f>
        <v>299.7</v>
      </c>
      <c r="C42" s="134">
        <f>G42+H42+I42</f>
        <v>76.5</v>
      </c>
      <c r="D42" s="134">
        <f t="shared" si="19"/>
        <v>76.9</v>
      </c>
      <c r="E42" s="134">
        <f t="shared" si="20"/>
        <v>72</v>
      </c>
      <c r="F42" s="134">
        <f t="shared" si="21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1"/>
        <v>81.6</v>
      </c>
      <c r="U42" s="134">
        <f t="shared" si="2"/>
        <v>85.6</v>
      </c>
      <c r="V42" s="134">
        <f t="shared" si="3"/>
        <v>83.6</v>
      </c>
      <c r="W42" s="134">
        <f t="shared" si="4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348">
        <v>395.1</v>
      </c>
      <c r="AK42" s="86">
        <f>AO42+AP42+AQ42</f>
        <v>88.9</v>
      </c>
      <c r="AL42" s="86">
        <f>AR42+AS42+AT42</f>
        <v>111.6</v>
      </c>
      <c r="AM42" s="86">
        <f>AU42+AV42+AW42</f>
        <v>92.3</v>
      </c>
      <c r="AN42" s="86">
        <f>AX42+AY42+AZ42</f>
        <v>102.3</v>
      </c>
      <c r="AO42" s="130">
        <v>28.7</v>
      </c>
      <c r="AP42" s="130">
        <v>24.9</v>
      </c>
      <c r="AQ42" s="130">
        <v>35.3</v>
      </c>
      <c r="AR42" s="130">
        <v>36.1</v>
      </c>
      <c r="AS42" s="130">
        <v>35.7</v>
      </c>
      <c r="AT42" s="130">
        <v>39.8</v>
      </c>
      <c r="AU42" s="130">
        <v>32.9</v>
      </c>
      <c r="AV42" s="130">
        <v>32.6</v>
      </c>
      <c r="AW42" s="130">
        <v>26.8</v>
      </c>
      <c r="AX42" s="130">
        <v>30</v>
      </c>
      <c r="AY42" s="130">
        <v>34</v>
      </c>
      <c r="AZ42" s="130">
        <v>38.3</v>
      </c>
      <c r="BA42" s="348">
        <v>399.2</v>
      </c>
      <c r="BB42" s="86">
        <f t="shared" si="7"/>
        <v>101.2</v>
      </c>
      <c r="BC42" s="86">
        <f t="shared" si="8"/>
        <v>91.8</v>
      </c>
      <c r="BD42" s="86">
        <f t="shared" si="9"/>
        <v>94.1</v>
      </c>
      <c r="BE42" s="86">
        <f t="shared" si="10"/>
        <v>112.1</v>
      </c>
      <c r="BF42" s="86">
        <v>32.4</v>
      </c>
      <c r="BG42" s="86">
        <v>32.6</v>
      </c>
      <c r="BH42" s="86">
        <v>36.2</v>
      </c>
      <c r="BI42" s="86">
        <v>30</v>
      </c>
      <c r="BJ42" s="86">
        <v>30.9</v>
      </c>
      <c r="BK42" s="86">
        <v>30.9</v>
      </c>
      <c r="BL42" s="86">
        <v>32.3</v>
      </c>
      <c r="BM42" s="86">
        <v>32.4</v>
      </c>
      <c r="BN42" s="86">
        <v>29.4</v>
      </c>
      <c r="BO42" s="86">
        <v>30</v>
      </c>
      <c r="BP42" s="86">
        <v>37.5</v>
      </c>
      <c r="BQ42" s="86">
        <v>44.6</v>
      </c>
      <c r="BR42" s="348">
        <v>397.5</v>
      </c>
      <c r="BS42" s="130">
        <f t="shared" si="11"/>
        <v>92.3</v>
      </c>
      <c r="BT42" s="130">
        <f t="shared" si="12"/>
        <v>103</v>
      </c>
      <c r="BU42" s="130">
        <f t="shared" si="13"/>
        <v>102.4</v>
      </c>
      <c r="BV42" s="130">
        <f t="shared" si="14"/>
        <v>99.8</v>
      </c>
      <c r="BW42" s="130">
        <v>30.4</v>
      </c>
      <c r="BX42" s="130">
        <v>30.3</v>
      </c>
      <c r="BY42" s="130">
        <v>31.6</v>
      </c>
      <c r="BZ42" s="130">
        <v>33.2</v>
      </c>
      <c r="CA42" s="130">
        <v>38.7</v>
      </c>
      <c r="CB42" s="130">
        <v>31.1</v>
      </c>
      <c r="CC42" s="130">
        <v>32.4</v>
      </c>
      <c r="CD42" s="130">
        <v>34.2</v>
      </c>
      <c r="CE42" s="130">
        <v>35.8</v>
      </c>
      <c r="CF42" s="130">
        <v>36</v>
      </c>
      <c r="CG42" s="130">
        <v>31.4</v>
      </c>
      <c r="CH42" s="130">
        <v>32.4</v>
      </c>
      <c r="CI42" s="370">
        <f>CJ42+CK42+CL42+CM42</f>
        <v>401.3</v>
      </c>
      <c r="CJ42" s="101">
        <f t="shared" si="15"/>
        <v>91</v>
      </c>
      <c r="CK42" s="101">
        <f t="shared" si="16"/>
        <v>101.2</v>
      </c>
      <c r="CL42" s="101">
        <f t="shared" si="17"/>
        <v>99.8</v>
      </c>
      <c r="CM42" s="101">
        <f t="shared" si="18"/>
        <v>109.3</v>
      </c>
      <c r="CN42" s="101">
        <v>29.7</v>
      </c>
      <c r="CO42" s="101">
        <v>28.9</v>
      </c>
      <c r="CP42" s="101">
        <v>32.4</v>
      </c>
      <c r="CQ42" s="101">
        <v>32.9</v>
      </c>
      <c r="CR42" s="101">
        <v>34.3</v>
      </c>
      <c r="CS42" s="101">
        <v>34</v>
      </c>
      <c r="CT42" s="101">
        <v>34</v>
      </c>
      <c r="CU42" s="101">
        <v>31.3</v>
      </c>
      <c r="CV42" s="101">
        <v>34.5</v>
      </c>
      <c r="CW42" s="101">
        <v>35.2</v>
      </c>
      <c r="CX42" s="101">
        <v>34</v>
      </c>
      <c r="CY42" s="101">
        <v>40.1</v>
      </c>
      <c r="CZ42" s="272"/>
      <c r="DA42" s="330"/>
      <c r="DB42" s="330"/>
      <c r="DC42" s="330"/>
      <c r="DD42" s="330"/>
      <c r="DE42" s="323">
        <v>32.1</v>
      </c>
      <c r="DF42" s="323">
        <v>33.8</v>
      </c>
      <c r="DG42" s="320">
        <v>28.6</v>
      </c>
      <c r="DH42" s="320">
        <v>12.5</v>
      </c>
      <c r="DI42" s="320">
        <v>23.9</v>
      </c>
      <c r="DJ42" s="320">
        <v>30.9</v>
      </c>
      <c r="DK42" s="320">
        <v>28.8</v>
      </c>
      <c r="DL42" s="320">
        <v>31.5</v>
      </c>
      <c r="DM42" s="320"/>
      <c r="DN42" s="320"/>
      <c r="DO42" s="328"/>
      <c r="DP42" s="328"/>
      <c r="DQ42" s="328"/>
      <c r="DR42" s="328"/>
      <c r="DS42" s="328"/>
      <c r="DT42" s="320"/>
      <c r="DU42" s="332"/>
    </row>
    <row r="43" spans="1:116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5"/>
      <c r="S43" s="288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339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129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S43" s="375"/>
      <c r="BT43" s="375"/>
      <c r="BU43" s="375"/>
      <c r="BV43" s="375"/>
      <c r="BW43" s="375"/>
      <c r="BX43" s="375"/>
      <c r="BY43" s="375"/>
      <c r="BZ43" s="375"/>
      <c r="CA43" s="375"/>
      <c r="CB43" s="375"/>
      <c r="CC43" s="375"/>
      <c r="CD43" s="375"/>
      <c r="CE43" s="375"/>
      <c r="CF43" s="375"/>
      <c r="CG43" s="375"/>
      <c r="CH43" s="375"/>
      <c r="CI43" s="123"/>
      <c r="CJ43" s="349"/>
      <c r="CK43" s="349"/>
      <c r="CL43" s="349"/>
      <c r="CM43" s="349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DE43" s="332"/>
      <c r="DF43" s="332"/>
      <c r="DG43" s="332"/>
      <c r="DH43" s="332"/>
      <c r="DI43" s="332"/>
      <c r="DJ43" s="332"/>
      <c r="DK43" s="332"/>
      <c r="DL43" s="335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1"/>
      <c r="S44" s="291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2"/>
      <c r="S45" s="292"/>
    </row>
    <row r="46" spans="1:52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2"/>
      <c r="S46" s="292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  <c r="AJ46" s="86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2"/>
      <c r="S47" s="292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3"/>
      <c r="S48" s="311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4"/>
      <c r="S49" s="294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2"/>
      <c r="S91" s="292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2"/>
      <c r="S92" s="292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2"/>
      <c r="S93" s="292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3"/>
      <c r="S94" s="293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4"/>
      <c r="S95" s="294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4">
    <mergeCell ref="DA7:DD7"/>
    <mergeCell ref="DE7:DP7"/>
    <mergeCell ref="AK7:AN7"/>
    <mergeCell ref="AO7:AZ7"/>
    <mergeCell ref="CJ7:CM7"/>
    <mergeCell ref="CN7:CY7"/>
    <mergeCell ref="BB7:BE7"/>
    <mergeCell ref="BF7:BQ7"/>
    <mergeCell ref="BW7:CH7"/>
    <mergeCell ref="BS7:BV7"/>
    <mergeCell ref="C7:F7"/>
    <mergeCell ref="G7:R7"/>
    <mergeCell ref="T7:W7"/>
    <mergeCell ref="X7:A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Azim Mamyrbaev</cp:lastModifiedBy>
  <cp:lastPrinted>2020-09-28T06:59:20Z</cp:lastPrinted>
  <dcterms:created xsi:type="dcterms:W3CDTF">1998-11-02T04:41:30Z</dcterms:created>
  <dcterms:modified xsi:type="dcterms:W3CDTF">2020-10-09T03:48:45Z</dcterms:modified>
  <cp:category/>
  <cp:version/>
  <cp:contentType/>
  <cp:contentStatus/>
</cp:coreProperties>
</file>